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ichelschulz1\Desktop\Regulatory\Reporting_Outputs\2021_10_12_11_26_VanEck Vectors\"/>
    </mc:Choice>
  </mc:AlternateContent>
  <xr:revisionPtr revIDLastSave="0" documentId="13_ncr:1_{D4F1F0F5-0502-4D7C-ADC3-A8D6B60A4B4C}" xr6:coauthVersionLast="45" xr6:coauthVersionMax="45" xr10:uidLastSave="{00000000-0000-0000-0000-000000000000}"/>
  <bookViews>
    <workbookView xWindow="-28800" yWindow="0" windowWidth="21600" windowHeight="11220"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<sst xmlns="http://schemas.openxmlformats.org/spreadsheetml/2006/main" count="211" uniqueCount="119">
  <si>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</si>
  <si>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</si>
  <si>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</si>
  <si>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</si>
  <si>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</si>
  <si>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</si>
  <si>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</si>
  <si>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</si>
  <si>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</si>
  <si>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</si>
  <si>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</si>
  <si>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</si>
  <si>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</si>
  <si>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</si>
  <si>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</si>
  <si>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</si>
  <si>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</si>
  <si>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</si>
  <si>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</si>
  <si>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</si>
  <si>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</si>
  <si>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</si>
  <si>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</si>
  <si>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</si>
  <si>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</si>
  <si>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</si>
  <si>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</si>
  <si>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</si>
  <si>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</si>
  <si>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</si>
  <si>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</si>
  <si>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</si>
  <si>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</si>
  <si>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</si>
  <si>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</si>
  <si>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</si>
  <si>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</si>
  <si>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</si>
  <si>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</si>
  <si>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</si>
  <si>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</si>
  <si>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</si>
  <si>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</si>
  <si>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</si>
  <si>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</si>
  <si>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</si>
  <si>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</si>
  <si>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</si>
  <si>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</si>
  <si>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</si>
  <si>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</si>
  <si>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</si>
  <si>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</si>
  <si>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</si>
  <si>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</si>
  <si>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</si>
  <si>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</si>
  <si>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</si>
  <si>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</si>
  <si>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</si>
  <si>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</si>
  <si>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</si>
  <si>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</si>
  <si>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</si>
  <si>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</si>
  <si>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</si>
  <si>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</si>
  <si>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</si>
  <si>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</si>
  <si>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</si>
  <si>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</si>
  <si>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</si>
  <si>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</si>
  <si>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</si>
  <si>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</si>
  <si>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</si>
  <si>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</si>
  <si>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</si>
  <si>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</si>
  <si>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</si>
  <si>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</si>
  <si>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</si>
  <si>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</si>
  <si>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</si>
  <si>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</si>
  <si>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</si>
  <si>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</si>
  <si>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</si>
  <si>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</si>
  <si>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</si>
  <si>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</si>
  <si>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</si>
  <si>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</si>
  <si>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</si>
  <si>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</si>
  <si>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</si>
  <si>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</si>
  <si>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</si>
  <si>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</si>
  <si>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</si>
  <si>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</si>
  <si>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Vectors UCITS ETFs plc</t>
  </si>
  <si>
    <t>VanEck Vectors™ New China ESG UCITS ETF</t>
  </si>
  <si>
    <t>IE0000H445G8</t>
  </si>
  <si>
    <t>30.09.2021</t>
  </si>
  <si>
    <t>USD</t>
  </si>
  <si>
    <t>§§ 46 ff. InvG / §§ 192 ff. KAGB</t>
  </si>
  <si>
    <t>banktäglich</t>
  </si>
  <si>
    <t>MarketGrader New China ESG Index</t>
  </si>
  <si>
    <t>Topchoice Medical Corp.</t>
  </si>
  <si>
    <t>Ovctek China Inc.</t>
  </si>
  <si>
    <t>Nanjing King-Friend Bioch. Ph.</t>
  </si>
  <si>
    <t>Luzhou Lao Jiao Co. Ltd.</t>
  </si>
  <si>
    <t>Jafron Biomedical Co. Ltd.</t>
  </si>
  <si>
    <t>Muyuan Foods Co. Ltd.</t>
  </si>
  <si>
    <t>Shenzhen Mindray Bio-Med.Elec.</t>
  </si>
  <si>
    <t>Fujian Anjoy Foods Co. Ltd.</t>
  </si>
  <si>
    <t>Want Want China Holdings Ltd.</t>
  </si>
  <si>
    <t>Changchun New &amp; High 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</si>
</sst>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4140625" defaultRowHeight="15" customHeight="1" x14ac:dyDescent="0.25"/>
  <cols>
    <col min="1" max="1" width="6" style="122" customWidth="1"/>
    <col min="2" max="2" width="51.44140625" style="5" bestFit="1" customWidth="1"/>
    <col min="3" max="3" width="55.5546875" style="120" customWidth="1"/>
    <col min="4" max="4" width="20" style="121" bestFit="1" customWidth="1"/>
    <col min="5" max="5" width="9.5546875" style="5" bestFit="1" customWidth="1"/>
    <col min="6" max="6" width="10.6640625" style="5" bestFit="1" customWidth="1"/>
    <col min="7" max="239" width="11.44140625" style="5"/>
    <col min="240" max="240" width="5.109375" style="5" customWidth="1"/>
    <col min="241" max="241" width="34" style="5" customWidth="1"/>
    <col min="242" max="242" width="24.88671875" style="5" customWidth="1"/>
    <col min="243" max="243" width="22.5546875" style="5" customWidth="1"/>
    <col min="244" max="244" width="22.33203125" style="5" customWidth="1"/>
    <col min="245" max="245" width="20.109375" style="5" customWidth="1"/>
    <col min="246" max="16384" width="11.44140625" style="5"/>
  </cols>
  <sheetData>
    <row r="1" spans="1:18" ht="15" customHeight="1" x14ac:dyDescent="0.25">
      <c r="A1" s="1"/>
      <c r="B1" s="2"/>
      <c r="C1" s="3"/>
      <c r="D1" s="4"/>
      <c r="E1" s="2"/>
      <c r="F1" s="2"/>
    </row>
    <row r="2" spans="1:18" ht="43.5" customHeight="1" x14ac:dyDescent="0.25">
      <c r="A2" s="1"/>
      <c r="B2" s="6" t="s">
        <v>0</v>
      </c>
      <c r="C2" s="7" t="s">
        <v>101</v>
      </c>
      <c r="D2" s="4"/>
      <c r="E2" s="2"/>
      <c r="F2" s="2"/>
      <c r="H2" s="8"/>
      <c r="I2" s="8"/>
      <c r="J2" s="8"/>
    </row>
    <row r="3" spans="1:18" ht="17.25" customHeight="1" x14ac:dyDescent="0.25">
      <c r="A3" s="1"/>
      <c r="B3" s="9" t="s">
        <v>1</v>
      </c>
      <c r="C3" s="10" t="s">
        <v>102</v>
      </c>
      <c r="D3" s="4"/>
      <c r="E3" s="2"/>
      <c r="F3" s="2"/>
      <c r="H3" s="8"/>
      <c r="I3" s="8"/>
      <c r="J3" s="8"/>
    </row>
    <row r="4" spans="1:18" ht="15" customHeight="1" x14ac:dyDescent="0.25">
      <c r="A4" s="1"/>
      <c r="B4" s="9" t="s">
        <v>2</v>
      </c>
      <c r="C4" s="10" t="s">
        <v>103</v>
      </c>
      <c r="D4" s="4"/>
      <c r="E4" s="2"/>
      <c r="F4" s="2"/>
      <c r="H4" s="8"/>
      <c r="I4" s="8"/>
      <c r="J4" s="8"/>
    </row>
    <row r="5" spans="1:18" ht="15" customHeight="1" x14ac:dyDescent="0.25">
      <c r="A5" s="1"/>
      <c r="B5" s="9" t="s">
        <v>3</v>
      </c>
      <c r="C5" s="11" t="s">
        <v>104</v>
      </c>
      <c r="D5" s="4"/>
      <c r="E5" s="2"/>
      <c r="F5" s="2"/>
    </row>
    <row r="6" spans="1:18" ht="15" customHeight="1" x14ac:dyDescent="0.25">
      <c r="A6" s="1"/>
      <c r="B6" s="9" t="s">
        <v>4</v>
      </c>
      <c r="C6" s="10" t="s">
        <v>105</v>
      </c>
      <c r="D6" s="4"/>
      <c r="E6" s="2"/>
      <c r="F6" s="2"/>
    </row>
    <row r="7" spans="1:18" ht="15" customHeight="1" x14ac:dyDescent="0.25">
      <c r="A7" s="1"/>
      <c r="B7" s="2"/>
      <c r="C7" s="3"/>
      <c r="D7" s="4"/>
      <c r="E7" s="2"/>
      <c r="F7" s="2"/>
      <c r="H7" s="12"/>
      <c r="I7" s="12"/>
      <c r="J7" s="12"/>
      <c r="K7" s="12"/>
      <c r="L7" s="12"/>
      <c r="M7" s="12"/>
      <c r="N7" s="12"/>
      <c r="O7" s="12"/>
      <c r="P7" s="12"/>
      <c r="Q7" s="12"/>
      <c r="R7" s="12"/>
    </row>
    <row r="8" spans="1:18" ht="15" customHeight="1" x14ac:dyDescent="0.25">
      <c r="A8" s="1"/>
      <c r="B8" s="9" t="s">
        <v>5</v>
      </c>
      <c r="C8" s="13"/>
      <c r="D8" s="4"/>
      <c r="E8" s="2"/>
      <c r="F8" s="2"/>
    </row>
    <row r="9" spans="1:18" ht="15" customHeight="1" x14ac:dyDescent="0.25">
      <c r="A9" s="1"/>
      <c r="B9" s="14" t="s">
        <v>6</v>
      </c>
      <c r="C9" s="15"/>
      <c r="D9" s="4"/>
      <c r="E9" s="2"/>
      <c r="F9" s="2"/>
      <c r="H9" s="12"/>
      <c r="I9" s="8"/>
      <c r="J9" s="8"/>
      <c r="K9" s="8"/>
      <c r="L9" s="8"/>
      <c r="M9" s="8"/>
      <c r="N9" s="8"/>
      <c r="O9" s="8"/>
    </row>
    <row r="10" spans="1:18" ht="15" customHeight="1" x14ac:dyDescent="0.25">
      <c r="A10" s="1"/>
      <c r="B10" s="2"/>
      <c r="C10" s="3"/>
      <c r="D10" s="4"/>
      <c r="E10" s="2"/>
      <c r="F10" s="2"/>
    </row>
    <row r="11" spans="1:18" s="18" customFormat="1" ht="43.5" customHeight="1" x14ac:dyDescent="0.25">
      <c r="A11" s="16" t="s">
        <v>7</v>
      </c>
      <c r="B11" s="16"/>
      <c r="C11" s="16" t="s">
        <v>8</v>
      </c>
      <c r="D11" s="17" t="s">
        <v>9</v>
      </c>
      <c r="E11" s="16" t="s">
        <v>10</v>
      </c>
      <c r="F11" s="16" t="s">
        <v>11</v>
      </c>
      <c r="H11" s="19"/>
      <c r="I11" s="19"/>
      <c r="J11" s="19"/>
      <c r="K11" s="19"/>
      <c r="L11" s="12"/>
    </row>
    <row r="12" spans="1:18" s="18" customFormat="1" ht="16.5" customHeight="1" x14ac:dyDescent="0.25">
      <c r="A12" s="20">
        <v>1</v>
      </c>
      <c r="B12" s="21" t="s">
        <v>12</v>
      </c>
      <c r="C12" s="22"/>
      <c r="D12" s="23"/>
      <c r="E12" s="24"/>
      <c r="F12" s="24"/>
      <c r="H12" s="19"/>
      <c r="I12" s="19"/>
      <c r="J12" s="19"/>
      <c r="K12" s="19"/>
      <c r="L12" s="19"/>
    </row>
    <row r="13" spans="1:18" s="18" customFormat="1" ht="26.4" x14ac:dyDescent="0.25">
      <c r="A13" s="20">
        <v>2</v>
      </c>
      <c r="B13" s="21" t="s">
        <v>13</v>
      </c>
      <c r="C13" s="25" t="s">
        <v>106</v>
      </c>
      <c r="D13" s="23"/>
      <c r="E13" s="24"/>
      <c r="F13" s="24"/>
      <c r="H13" s="19"/>
      <c r="I13" s="19"/>
      <c r="J13" s="19"/>
      <c r="K13" s="19"/>
      <c r="L13" s="19"/>
    </row>
    <row r="14" spans="1:18" s="18" customFormat="1" ht="18" customHeight="1" x14ac:dyDescent="0.25">
      <c r="A14" s="20">
        <v>3</v>
      </c>
      <c r="B14" s="21" t="s">
        <v>14</v>
      </c>
      <c r="C14" s="25">
        <v>17</v>
      </c>
      <c r="D14" s="23"/>
      <c r="E14" s="24"/>
      <c r="F14" s="24"/>
      <c r="H14" s="19"/>
      <c r="I14" s="19"/>
      <c r="J14" s="19"/>
      <c r="K14" s="19"/>
      <c r="L14" s="19"/>
    </row>
    <row r="15" spans="1:18" s="18" customFormat="1" ht="15" customHeight="1" x14ac:dyDescent="0.25">
      <c r="A15" s="26">
        <v>4</v>
      </c>
      <c r="B15" s="21" t="s">
        <v>15</v>
      </c>
      <c r="C15" s="22"/>
      <c r="D15" s="27"/>
      <c r="E15" s="28"/>
      <c r="F15" s="28"/>
      <c r="H15" s="19"/>
      <c r="I15" s="19"/>
      <c r="J15" s="19"/>
      <c r="K15" s="19"/>
      <c r="L15" s="19"/>
    </row>
    <row r="16" spans="1:18" s="34" customFormat="1" ht="13.2" x14ac:dyDescent="0.25">
      <c r="A16" s="29">
        <v>5</v>
      </c>
      <c r="B16" s="30" t="s">
        <v>16</v>
      </c>
      <c r="C16" s="31" t="str">
        <f>C3</f>
        <v>VanEck Vectors™ New China ESG UCITS ETF</v>
      </c>
      <c r="D16" s="32"/>
      <c r="E16" s="33"/>
      <c r="F16" s="33"/>
    </row>
    <row r="17" spans="1:12" ht="18" customHeight="1" x14ac:dyDescent="0.25">
      <c r="A17" s="35">
        <v>6</v>
      </c>
      <c r="B17" s="21" t="s">
        <v>2</v>
      </c>
      <c r="C17" s="36" t="str">
        <f>C4</f>
        <v>IE0000H445G8</v>
      </c>
      <c r="D17" s="37"/>
      <c r="E17" s="38"/>
      <c r="F17" s="38"/>
    </row>
    <row r="18" spans="1:12" ht="26.4" x14ac:dyDescent="0.25">
      <c r="A18" s="39">
        <v>7</v>
      </c>
      <c r="B18" s="30" t="s">
        <v>0</v>
      </c>
      <c r="C18" s="36" t="str">
        <f>C2</f>
        <v>VanEck Vectors UCITS ETFs plc</v>
      </c>
      <c r="D18" s="37"/>
      <c r="E18" s="38"/>
      <c r="F18" s="38"/>
    </row>
    <row r="19" spans="1:12" ht="15" customHeight="1" x14ac:dyDescent="0.25">
      <c r="A19" s="35">
        <v>8</v>
      </c>
      <c r="B19" s="21" t="s">
        <v>17</v>
      </c>
      <c r="C19" s="40">
        <v>1</v>
      </c>
      <c r="D19" s="41"/>
      <c r="E19" s="42"/>
      <c r="F19" s="42"/>
    </row>
    <row r="20" spans="1:12" ht="30" customHeight="1" x14ac:dyDescent="0.25">
      <c r="A20" s="39">
        <v>9</v>
      </c>
      <c r="B20" s="30" t="s">
        <v>18</v>
      </c>
      <c r="C20" s="43"/>
      <c r="D20" s="32"/>
      <c r="E20" s="33"/>
      <c r="F20" s="44"/>
    </row>
    <row r="21" spans="1:12" ht="27" customHeight="1" x14ac:dyDescent="0.25">
      <c r="A21" s="35">
        <v>10</v>
      </c>
      <c r="B21" s="21" t="s">
        <v>19</v>
      </c>
      <c r="C21" s="45">
        <v>1</v>
      </c>
      <c r="D21" s="37"/>
      <c r="E21" s="38"/>
      <c r="F21" s="38"/>
    </row>
    <row r="22" spans="1:12" ht="16.5" customHeight="1" x14ac:dyDescent="0.25">
      <c r="A22" s="35">
        <v>11</v>
      </c>
      <c r="B22" s="21" t="s">
        <v>20</v>
      </c>
      <c r="C22" s="46"/>
      <c r="D22" s="37"/>
      <c r="E22" s="38"/>
      <c r="F22" s="38"/>
    </row>
    <row r="23" spans="1:12" ht="15" customHeight="1" x14ac:dyDescent="0.25">
      <c r="A23" s="35">
        <v>12</v>
      </c>
      <c r="B23" s="21" t="s">
        <v>21</v>
      </c>
      <c r="C23" s="46" t="s">
        <v>107</v>
      </c>
      <c r="D23" s="37"/>
      <c r="E23" s="38"/>
      <c r="F23" s="38"/>
    </row>
    <row r="24" spans="1:12" ht="16.5" customHeight="1" x14ac:dyDescent="0.25">
      <c r="A24" s="35">
        <v>13</v>
      </c>
      <c r="B24" s="21" t="s">
        <v>22</v>
      </c>
      <c r="C24" s="36"/>
      <c r="D24" s="47">
        <v>100</v>
      </c>
      <c r="E24" s="38"/>
      <c r="F24" s="38"/>
    </row>
    <row r="25" spans="1:12" ht="18" customHeight="1" x14ac:dyDescent="0.25">
      <c r="A25" s="35">
        <v>14</v>
      </c>
      <c r="B25" s="21" t="s">
        <v>23</v>
      </c>
      <c r="C25" s="48" t="s">
        <v>108</v>
      </c>
      <c r="D25" s="49"/>
      <c r="E25" s="38"/>
      <c r="F25" s="38"/>
      <c r="H25" s="8"/>
      <c r="I25" s="8"/>
      <c r="J25" s="8"/>
      <c r="K25" s="8"/>
      <c r="L25" s="8"/>
    </row>
    <row r="26" spans="1:12" ht="26.4" x14ac:dyDescent="0.25">
      <c r="A26" s="35">
        <v>15</v>
      </c>
      <c r="B26" s="21" t="s">
        <v>24</v>
      </c>
      <c r="C26" s="48"/>
      <c r="D26" s="50"/>
      <c r="E26" s="38"/>
      <c r="F26" s="38"/>
      <c r="H26" s="8"/>
      <c r="I26" s="8"/>
      <c r="J26" s="8"/>
      <c r="K26" s="8"/>
      <c r="L26" s="8"/>
    </row>
    <row r="27" spans="1:12" ht="15" customHeight="1" x14ac:dyDescent="0.25">
      <c r="A27" s="35">
        <v>16</v>
      </c>
      <c r="B27" s="21" t="s">
        <v>25</v>
      </c>
      <c r="C27" s="45">
        <v>1</v>
      </c>
      <c r="D27" s="37"/>
      <c r="E27" s="38"/>
      <c r="F27" s="38"/>
    </row>
    <row r="28" spans="1:12" ht="21.75" customHeight="1" x14ac:dyDescent="0.25">
      <c r="A28" s="51"/>
      <c r="B28" s="52" t="s">
        <v>26</v>
      </c>
      <c r="C28" s="53"/>
      <c r="D28" s="54"/>
      <c r="E28" s="55"/>
      <c r="F28" s="56"/>
    </row>
    <row r="29" spans="1:12" ht="29.25" customHeight="1" x14ac:dyDescent="0.25">
      <c r="A29" s="35">
        <v>17</v>
      </c>
      <c r="B29" s="21" t="s">
        <v>27</v>
      </c>
      <c r="C29" s="57"/>
      <c r="D29" s="58"/>
      <c r="E29" s="38"/>
      <c r="F29" s="38"/>
    </row>
    <row r="30" spans="1:12" ht="32.25" customHeight="1" x14ac:dyDescent="0.25">
      <c r="A30" s="35"/>
      <c r="B30" s="21" t="s">
        <v>28</v>
      </c>
      <c r="C30" s="57"/>
      <c r="D30" s="58"/>
      <c r="E30" s="38"/>
      <c r="F30" s="38"/>
    </row>
    <row r="31" spans="1:12" ht="15" customHeight="1" x14ac:dyDescent="0.25">
      <c r="A31" s="35">
        <v>18</v>
      </c>
      <c r="B31" s="21" t="s">
        <v>29</v>
      </c>
      <c r="C31" s="57"/>
      <c r="D31" s="58"/>
      <c r="E31" s="38"/>
      <c r="F31" s="38"/>
    </row>
    <row r="32" spans="1:12" ht="15" customHeight="1" x14ac:dyDescent="0.25">
      <c r="A32" s="35"/>
      <c r="B32" s="21" t="s">
        <v>30</v>
      </c>
      <c r="C32" s="57"/>
      <c r="D32" s="58"/>
      <c r="E32" s="38"/>
      <c r="F32" s="38"/>
    </row>
    <row r="33" spans="1:11" s="8" customFormat="1" ht="15" customHeight="1" thickBot="1" x14ac:dyDescent="0.3">
      <c r="A33" s="59">
        <v>19</v>
      </c>
      <c r="B33" s="60" t="s">
        <v>31</v>
      </c>
      <c r="C33" s="61"/>
      <c r="D33" s="62"/>
      <c r="E33" s="63">
        <v>20.164200000000001</v>
      </c>
      <c r="F33" s="64"/>
    </row>
    <row r="34" spans="1:11" s="8" customFormat="1" ht="15" customHeight="1" x14ac:dyDescent="0.25">
      <c r="A34" s="65"/>
      <c r="B34" s="66" t="s">
        <v>32</v>
      </c>
      <c r="C34" s="67"/>
      <c r="D34" s="68"/>
      <c r="E34" s="69"/>
      <c r="F34" s="70"/>
    </row>
    <row r="35" spans="1:11" s="34" customFormat="1" ht="38.25" customHeight="1" x14ac:dyDescent="0.25">
      <c r="A35" s="39">
        <v>20</v>
      </c>
      <c r="B35" s="30" t="s">
        <v>33</v>
      </c>
      <c r="C35" s="71"/>
      <c r="D35" s="72">
        <v>3.1482224195993642</v>
      </c>
      <c r="E35" s="73" t="str">
        <f>IF($C$8&gt;0,PRODUCT($C$8,$E$33,D35/100),"")</f>
        <v/>
      </c>
      <c r="F35" s="73" t="str">
        <f>IF($C$8&gt;0,PRODUCT($C$8,$C$9,D35/100),"")</f>
        <v/>
      </c>
      <c r="G35" s="74"/>
      <c r="H35" s="75"/>
      <c r="I35" s="75"/>
      <c r="J35" s="75"/>
      <c r="K35" s="75"/>
    </row>
    <row r="36" spans="1:11" s="34" customFormat="1" ht="42" customHeight="1" thickBot="1" x14ac:dyDescent="0.3">
      <c r="A36" s="59">
        <v>21</v>
      </c>
      <c r="B36" s="60" t="s">
        <v>34</v>
      </c>
      <c r="C36" s="76"/>
      <c r="D36" s="77">
        <v>87.971664909658401</v>
      </c>
      <c r="E36" s="78" t="str">
        <f t="shared" ref="E36:E44" si="0">IF($C$8&gt;0,PRODUCT($C$8,$E$33,D36/100),"")</f>
        <v/>
      </c>
      <c r="F36" s="78" t="str">
        <f t="shared" ref="F36:F44" si="1">IF($C$8&gt;0,PRODUCT($C$8,$C$9,D36/100),"")</f>
        <v/>
      </c>
      <c r="G36" s="74"/>
    </row>
    <row r="37" spans="1:11" s="34" customFormat="1" ht="45.75" customHeight="1" thickBot="1" x14ac:dyDescent="0.3">
      <c r="A37" s="79">
        <v>22</v>
      </c>
      <c r="B37" s="80" t="s">
        <v>35</v>
      </c>
      <c r="C37" s="81"/>
      <c r="D37" s="77">
        <v>8.880112670742232</v>
      </c>
      <c r="E37" s="82" t="str">
        <f t="shared" si="0"/>
        <v/>
      </c>
      <c r="F37" s="82" t="str">
        <f t="shared" si="1"/>
        <v/>
      </c>
      <c r="G37" s="74"/>
    </row>
    <row r="38" spans="1:11" s="34" customFormat="1" ht="25.5" customHeight="1" thickBot="1" x14ac:dyDescent="0.3">
      <c r="A38" s="83" t="s">
        <v>36</v>
      </c>
      <c r="B38" s="60" t="s">
        <v>37</v>
      </c>
      <c r="C38" s="76"/>
      <c r="D38" s="77">
        <v>0</v>
      </c>
      <c r="E38" s="78" t="str">
        <f t="shared" si="0"/>
        <v/>
      </c>
      <c r="F38" s="78" t="str">
        <f t="shared" si="1"/>
        <v/>
      </c>
      <c r="G38" s="74"/>
      <c r="H38" s="75"/>
      <c r="I38" s="75"/>
      <c r="J38" s="75"/>
      <c r="K38" s="75"/>
    </row>
    <row r="39" spans="1:11" ht="19.5" customHeight="1" x14ac:dyDescent="0.25">
      <c r="A39" s="35">
        <v>24</v>
      </c>
      <c r="B39" s="21" t="s">
        <v>38</v>
      </c>
      <c r="C39" s="57"/>
      <c r="D39" s="84">
        <v>0</v>
      </c>
      <c r="E39" s="82" t="str">
        <f t="shared" si="0"/>
        <v/>
      </c>
      <c r="F39" s="82" t="str">
        <f t="shared" si="1"/>
        <v/>
      </c>
      <c r="G39" s="85"/>
    </row>
    <row r="40" spans="1:11" ht="19.5" customHeight="1" thickBot="1" x14ac:dyDescent="0.3">
      <c r="A40" s="59">
        <v>25</v>
      </c>
      <c r="B40" s="60" t="s">
        <v>39</v>
      </c>
      <c r="C40" s="61"/>
      <c r="D40" s="84">
        <v>0</v>
      </c>
      <c r="E40" s="78" t="str">
        <f t="shared" si="0"/>
        <v/>
      </c>
      <c r="F40" s="78" t="str">
        <f t="shared" si="1"/>
        <v/>
      </c>
      <c r="G40" s="85"/>
    </row>
    <row r="41" spans="1:11" ht="31.5" customHeight="1" x14ac:dyDescent="0.25">
      <c r="A41" s="86">
        <v>26</v>
      </c>
      <c r="B41" s="87" t="s">
        <v>40</v>
      </c>
      <c r="C41" s="88"/>
      <c r="D41" s="89">
        <v>0</v>
      </c>
      <c r="E41" s="82" t="str">
        <f t="shared" si="0"/>
        <v/>
      </c>
      <c r="F41" s="82" t="str">
        <f t="shared" si="1"/>
        <v/>
      </c>
      <c r="G41" s="85"/>
    </row>
    <row r="42" spans="1:11" ht="26.4" x14ac:dyDescent="0.25">
      <c r="A42" s="90" t="s">
        <v>41</v>
      </c>
      <c r="B42" s="21" t="s">
        <v>42</v>
      </c>
      <c r="C42" s="57"/>
      <c r="D42" s="84">
        <v>0</v>
      </c>
      <c r="E42" s="73" t="str">
        <f t="shared" si="0"/>
        <v/>
      </c>
      <c r="F42" s="73" t="str">
        <f t="shared" si="1"/>
        <v/>
      </c>
      <c r="G42" s="85"/>
    </row>
    <row r="43" spans="1:11" ht="21.75" customHeight="1" thickBot="1" x14ac:dyDescent="0.3">
      <c r="A43" s="83" t="s">
        <v>43</v>
      </c>
      <c r="B43" s="60" t="s">
        <v>44</v>
      </c>
      <c r="C43" s="61"/>
      <c r="D43" s="77">
        <v>0</v>
      </c>
      <c r="E43" s="73" t="str">
        <f t="shared" si="0"/>
        <v/>
      </c>
      <c r="F43" s="73" t="str">
        <f t="shared" si="1"/>
        <v/>
      </c>
      <c r="G43" s="85"/>
    </row>
    <row r="44" spans="1:11" ht="41.25" customHeight="1" thickBot="1" x14ac:dyDescent="0.3">
      <c r="A44" s="91">
        <v>29</v>
      </c>
      <c r="B44" s="92" t="s">
        <v>45</v>
      </c>
      <c r="C44" s="93"/>
      <c r="D44" s="94">
        <v>0</v>
      </c>
      <c r="E44" s="78" t="str">
        <f t="shared" si="0"/>
        <v/>
      </c>
      <c r="F44" s="78" t="str">
        <f t="shared" si="1"/>
        <v/>
      </c>
      <c r="G44" s="85"/>
    </row>
    <row r="45" spans="1:11" ht="15" customHeight="1" x14ac:dyDescent="0.25">
      <c r="A45" s="65"/>
      <c r="B45" s="66" t="s">
        <v>46</v>
      </c>
      <c r="C45" s="95"/>
      <c r="D45" s="68"/>
      <c r="E45" s="82"/>
      <c r="F45" s="82"/>
      <c r="G45" s="85"/>
    </row>
    <row r="46" spans="1:11" ht="69.75" customHeight="1" x14ac:dyDescent="0.25">
      <c r="A46" s="29" t="s">
        <v>47</v>
      </c>
      <c r="B46" s="30" t="s">
        <v>48</v>
      </c>
      <c r="C46" s="96"/>
      <c r="D46" s="97">
        <v>0</v>
      </c>
      <c r="E46" s="73" t="str">
        <f>IF($C$8&gt;0,PRODUCT($C$8,$E$33,D46/100),"")</f>
        <v/>
      </c>
      <c r="F46" s="73" t="str">
        <f>IF($C$8&gt;0,PRODUCT($C$8,$C$9,D46/100),"")</f>
        <v/>
      </c>
      <c r="G46" s="85"/>
    </row>
    <row r="47" spans="1:11" ht="44.25" customHeight="1" x14ac:dyDescent="0.25">
      <c r="A47" s="90" t="s">
        <v>49</v>
      </c>
      <c r="B47" s="21" t="s">
        <v>50</v>
      </c>
      <c r="C47" s="57"/>
      <c r="D47" s="98">
        <v>0</v>
      </c>
      <c r="E47" s="73" t="str">
        <f>IF($C$8&gt;0,PRODUCT($C$8,$E$33,D47/100),"")</f>
        <v/>
      </c>
      <c r="F47" s="73" t="str">
        <f>IF($C$8&gt;0,PRODUCT($C$8,$C$9,D47/100),"")</f>
        <v/>
      </c>
      <c r="G47" s="85"/>
    </row>
    <row r="48" spans="1:11" ht="13.2" x14ac:dyDescent="0.25">
      <c r="A48" s="90" t="s">
        <v>51</v>
      </c>
      <c r="B48" s="21" t="s">
        <v>52</v>
      </c>
      <c r="C48" s="57"/>
      <c r="D48" s="99">
        <v>0</v>
      </c>
      <c r="E48" s="73" t="str">
        <f>IF($C$8&gt;0,PRODUCT($C$8,$E$33,D48/100),"")</f>
        <v/>
      </c>
      <c r="F48" s="73" t="str">
        <f>IF($C$8&gt;0,PRODUCT($C$8,$C$9,D48/100),"")</f>
        <v/>
      </c>
      <c r="G48" s="85"/>
    </row>
    <row r="49" spans="1:11" ht="42.75" customHeight="1" x14ac:dyDescent="0.25">
      <c r="A49" s="90" t="s">
        <v>53</v>
      </c>
      <c r="B49" s="21" t="s">
        <v>54</v>
      </c>
      <c r="C49" s="57"/>
      <c r="D49" s="98">
        <v>0</v>
      </c>
      <c r="E49" s="73" t="str">
        <f>IF($C$8&gt;0,PRODUCT($C$8,$E$33,D49/100),"")</f>
        <v/>
      </c>
      <c r="F49" s="73" t="str">
        <f>IF($C$8&gt;0,PRODUCT($C$8,$C$9,D49/100),"")</f>
        <v/>
      </c>
      <c r="G49" s="85"/>
    </row>
    <row r="50" spans="1:11" ht="18" customHeight="1" thickBot="1" x14ac:dyDescent="0.3">
      <c r="A50" s="83" t="s">
        <v>55</v>
      </c>
      <c r="B50" s="60" t="s">
        <v>56</v>
      </c>
      <c r="C50" s="61"/>
      <c r="D50" s="100">
        <v>0</v>
      </c>
      <c r="E50" s="78" t="str">
        <f>IF($C$8&gt;0,PRODUCT($C$8,$E$33,D50/100),"")</f>
        <v/>
      </c>
      <c r="F50" s="78" t="str">
        <f>IF($C$8&gt;0,PRODUCT($C$8,$C$9,D50/100),"")</f>
        <v/>
      </c>
      <c r="G50" s="85"/>
    </row>
    <row r="51" spans="1:11" ht="15" customHeight="1" x14ac:dyDescent="0.25">
      <c r="A51" s="101"/>
      <c r="B51" s="102" t="s">
        <v>57</v>
      </c>
      <c r="C51" s="103"/>
      <c r="D51" s="104"/>
      <c r="E51" s="82"/>
      <c r="F51" s="82"/>
      <c r="G51" s="85"/>
    </row>
    <row r="52" spans="1:11" ht="13.2" x14ac:dyDescent="0.25">
      <c r="A52" s="90" t="s">
        <v>58</v>
      </c>
      <c r="B52" s="21" t="s">
        <v>59</v>
      </c>
      <c r="C52" s="57"/>
      <c r="D52" s="98">
        <v>0</v>
      </c>
      <c r="E52" s="73" t="str">
        <f t="shared" ref="E52:E64" si="2">IF($C$8&gt;0,PRODUCT($C$8,$E$33,D52/100),"")</f>
        <v/>
      </c>
      <c r="F52" s="73" t="str">
        <f t="shared" ref="F52:F64" si="3">IF($C$8&gt;0,PRODUCT($C$8,$C$9,D52/100),"")</f>
        <v/>
      </c>
      <c r="G52" s="85"/>
    </row>
    <row r="53" spans="1:11" ht="15" customHeight="1" x14ac:dyDescent="0.25">
      <c r="A53" s="90" t="s">
        <v>60</v>
      </c>
      <c r="B53" s="21" t="s">
        <v>61</v>
      </c>
      <c r="C53" s="57"/>
      <c r="D53" s="98">
        <v>0</v>
      </c>
      <c r="E53" s="73" t="str">
        <f t="shared" si="2"/>
        <v/>
      </c>
      <c r="F53" s="73" t="str">
        <f t="shared" si="3"/>
        <v/>
      </c>
      <c r="G53" s="85"/>
    </row>
    <row r="54" spans="1:11" ht="15" customHeight="1" x14ac:dyDescent="0.25">
      <c r="A54" s="90" t="s">
        <v>62</v>
      </c>
      <c r="B54" s="21" t="s">
        <v>63</v>
      </c>
      <c r="C54" s="57"/>
      <c r="D54" s="98">
        <v>0</v>
      </c>
      <c r="E54" s="73" t="str">
        <f t="shared" si="2"/>
        <v/>
      </c>
      <c r="F54" s="73" t="str">
        <f t="shared" si="3"/>
        <v/>
      </c>
      <c r="G54" s="85"/>
    </row>
    <row r="55" spans="1:11" ht="15" customHeight="1" thickBot="1" x14ac:dyDescent="0.3">
      <c r="A55" s="83" t="s">
        <v>64</v>
      </c>
      <c r="B55" s="60" t="s">
        <v>65</v>
      </c>
      <c r="C55" s="61"/>
      <c r="D55" s="100">
        <v>0</v>
      </c>
      <c r="E55" s="78" t="str">
        <f t="shared" si="2"/>
        <v/>
      </c>
      <c r="F55" s="78" t="str">
        <f t="shared" si="3"/>
        <v/>
      </c>
      <c r="G55" s="85"/>
    </row>
    <row r="56" spans="1:11" ht="27.75" customHeight="1" x14ac:dyDescent="0.25">
      <c r="A56" s="86">
        <v>39</v>
      </c>
      <c r="B56" s="87" t="s">
        <v>66</v>
      </c>
      <c r="C56" s="88"/>
      <c r="D56" s="105">
        <v>0</v>
      </c>
      <c r="E56" s="82" t="str">
        <f t="shared" si="2"/>
        <v/>
      </c>
      <c r="F56" s="82" t="str">
        <f t="shared" si="3"/>
        <v/>
      </c>
      <c r="G56" s="85"/>
    </row>
    <row r="57" spans="1:11" ht="30" customHeight="1" thickBot="1" x14ac:dyDescent="0.3">
      <c r="A57" s="83" t="s">
        <v>67</v>
      </c>
      <c r="B57" s="60" t="s">
        <v>68</v>
      </c>
      <c r="C57" s="61"/>
      <c r="D57" s="100">
        <v>0</v>
      </c>
      <c r="E57" s="78" t="str">
        <f t="shared" si="2"/>
        <v/>
      </c>
      <c r="F57" s="78" t="str">
        <f t="shared" si="3"/>
        <v/>
      </c>
      <c r="G57" s="85"/>
    </row>
    <row r="58" spans="1:11" ht="17.25" customHeight="1" x14ac:dyDescent="0.25">
      <c r="A58" s="106">
        <v>41</v>
      </c>
      <c r="B58" s="87" t="s">
        <v>69</v>
      </c>
      <c r="C58" s="88"/>
      <c r="D58" s="89">
        <v>0</v>
      </c>
      <c r="E58" s="82" t="str">
        <f t="shared" si="2"/>
        <v/>
      </c>
      <c r="F58" s="82" t="str">
        <f t="shared" si="3"/>
        <v/>
      </c>
      <c r="G58" s="85"/>
      <c r="H58" s="75"/>
      <c r="I58" s="8"/>
      <c r="J58" s="8"/>
      <c r="K58" s="8"/>
    </row>
    <row r="59" spans="1:11" ht="75" customHeight="1" thickBot="1" x14ac:dyDescent="0.3">
      <c r="A59" s="59">
        <v>42</v>
      </c>
      <c r="B59" s="60" t="s">
        <v>70</v>
      </c>
      <c r="C59" s="61"/>
      <c r="D59" s="77">
        <v>0</v>
      </c>
      <c r="E59" s="78" t="str">
        <f t="shared" si="2"/>
        <v/>
      </c>
      <c r="F59" s="78" t="str">
        <f t="shared" si="3"/>
        <v/>
      </c>
      <c r="G59" s="85"/>
    </row>
    <row r="60" spans="1:11" ht="66.75" customHeight="1" x14ac:dyDescent="0.25">
      <c r="A60" s="35">
        <v>43</v>
      </c>
      <c r="B60" s="107" t="s">
        <v>71</v>
      </c>
      <c r="C60" s="57"/>
      <c r="D60" s="84">
        <v>0</v>
      </c>
      <c r="E60" s="82" t="str">
        <f t="shared" si="2"/>
        <v/>
      </c>
      <c r="F60" s="82" t="str">
        <f t="shared" si="3"/>
        <v/>
      </c>
      <c r="G60" s="85"/>
    </row>
    <row r="61" spans="1:11" ht="42.75" customHeight="1" x14ac:dyDescent="0.25">
      <c r="A61" s="35" t="s">
        <v>72</v>
      </c>
      <c r="B61" s="87" t="s">
        <v>73</v>
      </c>
      <c r="C61" s="57"/>
      <c r="D61" s="84">
        <v>0</v>
      </c>
      <c r="E61" s="73" t="str">
        <f t="shared" si="2"/>
        <v/>
      </c>
      <c r="F61" s="73" t="str">
        <f t="shared" si="3"/>
        <v/>
      </c>
      <c r="G61" s="85"/>
    </row>
    <row r="62" spans="1:11" ht="31.5" customHeight="1" thickBot="1" x14ac:dyDescent="0.3">
      <c r="A62" s="59" t="s">
        <v>74</v>
      </c>
      <c r="B62" s="60" t="s">
        <v>75</v>
      </c>
      <c r="C62" s="61"/>
      <c r="D62" s="77">
        <v>0</v>
      </c>
      <c r="E62" s="78" t="str">
        <f t="shared" si="2"/>
        <v/>
      </c>
      <c r="F62" s="78" t="str">
        <f t="shared" si="3"/>
        <v/>
      </c>
      <c r="G62" s="85"/>
    </row>
    <row r="63" spans="1:11" ht="40.5" customHeight="1" x14ac:dyDescent="0.25">
      <c r="A63" s="106" t="s">
        <v>76</v>
      </c>
      <c r="B63" s="87" t="s">
        <v>77</v>
      </c>
      <c r="C63" s="88"/>
      <c r="D63" s="89">
        <v>0</v>
      </c>
      <c r="E63" s="82" t="str">
        <f t="shared" si="2"/>
        <v/>
      </c>
      <c r="F63" s="82" t="str">
        <f t="shared" si="3"/>
        <v/>
      </c>
      <c r="G63" s="85"/>
    </row>
    <row r="64" spans="1:11" ht="34.5" customHeight="1" thickBot="1" x14ac:dyDescent="0.3">
      <c r="A64" s="108" t="s">
        <v>78</v>
      </c>
      <c r="B64" s="60" t="s">
        <v>79</v>
      </c>
      <c r="C64" s="109"/>
      <c r="D64" s="110">
        <v>0</v>
      </c>
      <c r="E64" s="78" t="str">
        <f t="shared" si="2"/>
        <v/>
      </c>
      <c r="F64" s="78" t="str">
        <f t="shared" si="3"/>
        <v/>
      </c>
      <c r="G64" s="85"/>
    </row>
    <row r="65" spans="1:7" ht="15" customHeight="1" x14ac:dyDescent="0.25">
      <c r="A65" s="111">
        <v>48</v>
      </c>
      <c r="B65" s="87" t="s">
        <v>80</v>
      </c>
      <c r="C65" s="112"/>
      <c r="D65" s="113">
        <f>SUM(D35,D36,D37,D39,D40,D41,D44,D56,D58,D59,D60)</f>
        <v>100</v>
      </c>
      <c r="E65" s="82">
        <f>SUM(E35,E36,E37,E39,E40,E41,E44,E56,E58,E59,E60)</f>
        <v>0</v>
      </c>
      <c r="F65" s="82">
        <f>SUM(F35,F36,F37,F39,F40,F41,F44,F56,F58,F59,F60)</f>
        <v>0</v>
      </c>
      <c r="G65" s="85"/>
    </row>
    <row r="66" spans="1:7" s="34" customFormat="1" ht="29.25" customHeight="1" x14ac:dyDescent="0.25">
      <c r="A66" s="90" t="s">
        <v>81</v>
      </c>
      <c r="B66" s="21" t="s">
        <v>82</v>
      </c>
      <c r="C66" s="114"/>
      <c r="D66" s="115">
        <f>IF(D24&gt;0,D24-100,"")</f>
        <v>0</v>
      </c>
      <c r="E66" s="116"/>
      <c r="F66" s="116"/>
      <c r="G66" s="74"/>
    </row>
    <row r="67" spans="1:7" ht="28.5" customHeight="1" x14ac:dyDescent="0.25">
      <c r="A67" s="117"/>
      <c r="B67" s="118" t="s">
        <v>83</v>
      </c>
      <c r="C67" s="57"/>
      <c r="D67" s="119">
        <v>1.6029564415541354E-2</v>
      </c>
      <c r="G67" s="85"/>
    </row>
    <row r="69" spans="1:7" ht="15" customHeight="1" x14ac:dyDescent="0.25">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4140625" defaultRowHeight="13.2" x14ac:dyDescent="0.25"/>
  <cols>
    <col min="1" max="1" width="3.6640625" style="5" bestFit="1" customWidth="1"/>
    <col min="2" max="2" width="50.5546875" style="5" customWidth="1"/>
    <col min="3" max="3" width="50.6640625" style="5" customWidth="1"/>
    <col min="4" max="4" width="18.88671875" style="5" bestFit="1" customWidth="1"/>
    <col min="5" max="5" width="9" style="5" bestFit="1" customWidth="1"/>
    <col min="6" max="6" width="10" style="5" bestFit="1" customWidth="1"/>
    <col min="7" max="16384" width="11.44140625" style="5"/>
  </cols>
  <sheetData>
    <row r="1" spans="1:12" x14ac:dyDescent="0.25">
      <c r="A1" s="1"/>
      <c r="B1" s="2"/>
      <c r="C1" s="3"/>
      <c r="D1" s="4"/>
      <c r="E1" s="2"/>
      <c r="F1" s="2"/>
    </row>
    <row r="2" spans="1:12" ht="40.5" customHeight="1" x14ac:dyDescent="0.25">
      <c r="A2" s="1"/>
      <c r="B2" s="6" t="s">
        <v>0</v>
      </c>
      <c r="C2" s="7" t="s">
        <v>101</v>
      </c>
      <c r="D2" s="4"/>
      <c r="E2" s="2"/>
      <c r="F2" s="2"/>
      <c r="G2" s="19"/>
      <c r="H2" s="8"/>
      <c r="I2" s="8"/>
      <c r="J2" s="19"/>
      <c r="K2" s="8"/>
      <c r="L2" s="8"/>
    </row>
    <row r="3" spans="1:12" x14ac:dyDescent="0.25">
      <c r="A3" s="1"/>
      <c r="B3" s="6" t="s">
        <v>1</v>
      </c>
      <c r="C3" s="10" t="s">
        <v>102</v>
      </c>
      <c r="D3" s="4"/>
      <c r="E3" s="2"/>
      <c r="F3" s="2"/>
      <c r="G3" s="19"/>
      <c r="H3" s="8"/>
      <c r="I3" s="8"/>
      <c r="J3" s="19"/>
      <c r="K3" s="8"/>
      <c r="L3" s="8"/>
    </row>
    <row r="4" spans="1:12" x14ac:dyDescent="0.25">
      <c r="A4" s="1"/>
      <c r="B4" s="6" t="s">
        <v>2</v>
      </c>
      <c r="C4" s="10" t="s">
        <v>103</v>
      </c>
      <c r="D4" s="4"/>
      <c r="E4" s="2"/>
      <c r="F4" s="2"/>
      <c r="G4" s="19"/>
      <c r="H4" s="8"/>
      <c r="I4" s="8"/>
      <c r="J4" s="19"/>
      <c r="K4" s="8"/>
      <c r="L4" s="8"/>
    </row>
    <row r="5" spans="1:12" x14ac:dyDescent="0.25">
      <c r="A5" s="1"/>
      <c r="B5" s="6" t="s">
        <v>3</v>
      </c>
      <c r="C5" s="123" t="s">
        <v>104</v>
      </c>
      <c r="D5" s="4"/>
      <c r="E5" s="2"/>
      <c r="F5" s="2"/>
    </row>
    <row r="6" spans="1:12" x14ac:dyDescent="0.25">
      <c r="A6" s="1"/>
      <c r="B6" s="6" t="s">
        <v>4</v>
      </c>
      <c r="C6" s="10" t="s">
        <v>105</v>
      </c>
      <c r="D6" s="4"/>
      <c r="E6" s="2"/>
      <c r="F6" s="2"/>
    </row>
    <row r="7" spans="1:12" x14ac:dyDescent="0.25">
      <c r="A7" s="1"/>
      <c r="B7" s="2"/>
      <c r="C7" s="3"/>
      <c r="D7" s="4"/>
      <c r="E7" s="2"/>
      <c r="F7" s="2"/>
    </row>
    <row r="8" spans="1:12" x14ac:dyDescent="0.25">
      <c r="A8" s="1"/>
      <c r="B8" s="9" t="s">
        <v>5</v>
      </c>
      <c r="C8" s="124"/>
      <c r="D8" s="4"/>
      <c r="E8" s="2"/>
      <c r="F8" s="2"/>
    </row>
    <row r="9" spans="1:12" x14ac:dyDescent="0.25">
      <c r="A9" s="1"/>
      <c r="B9" s="14" t="s">
        <v>6</v>
      </c>
      <c r="C9" s="125"/>
      <c r="D9" s="4"/>
      <c r="E9" s="2"/>
      <c r="F9" s="2"/>
    </row>
    <row r="10" spans="1:12" x14ac:dyDescent="0.25">
      <c r="A10" s="1"/>
      <c r="B10" s="2"/>
      <c r="C10" s="3"/>
      <c r="D10" s="4"/>
      <c r="E10" s="2"/>
      <c r="F10" s="2"/>
    </row>
    <row r="11" spans="1:12" ht="38.25" customHeight="1" x14ac:dyDescent="0.25">
      <c r="A11" s="16" t="s">
        <v>84</v>
      </c>
      <c r="B11" s="16" t="s">
        <v>85</v>
      </c>
      <c r="C11" s="16" t="s">
        <v>86</v>
      </c>
      <c r="D11" s="17" t="s">
        <v>9</v>
      </c>
      <c r="E11" s="16" t="s">
        <v>10</v>
      </c>
      <c r="F11" s="16" t="s">
        <v>11</v>
      </c>
      <c r="G11" s="19"/>
      <c r="H11" s="19"/>
      <c r="I11" s="19"/>
      <c r="J11" s="19"/>
      <c r="K11" s="126"/>
    </row>
    <row r="12" spans="1:12" x14ac:dyDescent="0.25">
      <c r="A12" s="127"/>
      <c r="B12" s="21" t="s">
        <v>87</v>
      </c>
      <c r="C12" s="128"/>
      <c r="D12" s="129"/>
      <c r="E12" s="130">
        <v>20.164200000000001</v>
      </c>
      <c r="F12" s="131"/>
    </row>
    <row r="13" spans="1:12" ht="17.25" customHeight="1" x14ac:dyDescent="0.25">
      <c r="A13" s="132">
        <v>1</v>
      </c>
      <c r="B13" s="133" t="s">
        <v>109</v>
      </c>
      <c r="C13" s="133">
        <v>908869</v>
      </c>
      <c r="D13" s="144">
        <v>1.2996095414650122</v>
      </c>
      <c r="E13" s="134" t="str">
        <f>IF($C$8&gt;0,PRODUCT($C$8,$E$12,D13/100),"")</f>
        <v/>
      </c>
      <c r="F13" s="134" t="str">
        <f>IF($C$9&gt;0,PRODUCT($C$8,$C$9,D13/100),"")</f>
        <v/>
      </c>
    </row>
    <row r="14" spans="1:12" ht="28.5" customHeight="1" x14ac:dyDescent="0.25">
      <c r="A14" s="26" t="s">
        <v>88</v>
      </c>
      <c r="B14" s="148" t="s">
        <v>89</v>
      </c>
      <c r="C14" s="149"/>
      <c r="D14" s="145">
        <v>0</v>
      </c>
      <c r="E14" s="135" t="str">
        <f t="shared" ref="E14:E67" si="0">IF($C$8&gt;0,PRODUCT($C$8,$E$12,D14/100),"")</f>
        <v/>
      </c>
      <c r="F14" s="135" t="str">
        <f t="shared" ref="F14:F67" si="1">IF($C$9&gt;0,PRODUCT($C$8,$C$9,D14/100),"")</f>
        <v/>
      </c>
    </row>
    <row r="15" spans="1:12" ht="66" customHeight="1" x14ac:dyDescent="0.25">
      <c r="A15" s="26" t="s">
        <v>90</v>
      </c>
      <c r="B15" s="148" t="s">
        <v>91</v>
      </c>
      <c r="C15" s="149"/>
      <c r="D15" s="145">
        <v>0</v>
      </c>
      <c r="E15" s="135" t="str">
        <f t="shared" si="0"/>
        <v/>
      </c>
      <c r="F15" s="135" t="str">
        <f t="shared" si="1"/>
        <v/>
      </c>
    </row>
    <row r="16" spans="1:12" ht="30" customHeight="1" x14ac:dyDescent="0.25">
      <c r="A16" s="26" t="s">
        <v>92</v>
      </c>
      <c r="B16" s="148" t="s">
        <v>93</v>
      </c>
      <c r="C16" s="149"/>
      <c r="D16" s="145">
        <v>1.2996095414650122</v>
      </c>
      <c r="E16" s="135" t="str">
        <f t="shared" si="0"/>
        <v/>
      </c>
      <c r="F16" s="135" t="str">
        <f t="shared" si="1"/>
        <v/>
      </c>
    </row>
    <row r="17" spans="1:6" ht="21" customHeight="1" x14ac:dyDescent="0.25">
      <c r="A17" s="136" t="s">
        <v>94</v>
      </c>
      <c r="B17" s="148" t="s">
        <v>95</v>
      </c>
      <c r="C17" s="149"/>
      <c r="D17" s="145">
        <v>0</v>
      </c>
      <c r="E17" s="135" t="str">
        <f t="shared" si="0"/>
        <v/>
      </c>
      <c r="F17" s="135" t="str">
        <f t="shared" si="1"/>
        <v/>
      </c>
    </row>
    <row r="18" spans="1:6" ht="17.25" customHeight="1" x14ac:dyDescent="0.25">
      <c r="A18" s="132">
        <v>2</v>
      </c>
      <c r="B18" s="133" t="s">
        <v>110</v>
      </c>
      <c r="C18" s="133">
        <v>820933</v>
      </c>
      <c r="D18" s="144">
        <v>1.2549560382659581</v>
      </c>
      <c r="E18" s="134" t="str">
        <f t="shared" si="0"/>
        <v/>
      </c>
      <c r="F18" s="134" t="str">
        <f t="shared" si="1"/>
        <v/>
      </c>
    </row>
    <row r="19" spans="1:6" ht="32.25" customHeight="1" x14ac:dyDescent="0.25">
      <c r="A19" s="26" t="s">
        <v>88</v>
      </c>
      <c r="B19" s="148" t="s">
        <v>89</v>
      </c>
      <c r="C19" s="149"/>
      <c r="D19" s="145">
        <v>0</v>
      </c>
      <c r="E19" s="135" t="str">
        <f t="shared" si="0"/>
        <v/>
      </c>
      <c r="F19" s="135" t="str">
        <f t="shared" si="1"/>
        <v/>
      </c>
    </row>
    <row r="20" spans="1:6" ht="69" customHeight="1" x14ac:dyDescent="0.25">
      <c r="A20" s="26" t="s">
        <v>90</v>
      </c>
      <c r="B20" s="148" t="s">
        <v>91</v>
      </c>
      <c r="C20" s="149"/>
      <c r="D20" s="145">
        <v>0</v>
      </c>
      <c r="E20" s="135" t="str">
        <f t="shared" si="0"/>
        <v/>
      </c>
      <c r="F20" s="135" t="str">
        <f t="shared" si="1"/>
        <v/>
      </c>
    </row>
    <row r="21" spans="1:6" ht="21" customHeight="1" x14ac:dyDescent="0.25">
      <c r="A21" s="26" t="s">
        <v>92</v>
      </c>
      <c r="B21" s="148" t="s">
        <v>93</v>
      </c>
      <c r="C21" s="149"/>
      <c r="D21" s="145">
        <v>1.2549560382659581</v>
      </c>
      <c r="E21" s="135" t="str">
        <f t="shared" si="0"/>
        <v/>
      </c>
      <c r="F21" s="135" t="str">
        <f t="shared" si="1"/>
        <v/>
      </c>
    </row>
    <row r="22" spans="1:6" ht="21.75" customHeight="1" x14ac:dyDescent="0.25">
      <c r="A22" s="136" t="s">
        <v>94</v>
      </c>
      <c r="B22" s="148" t="s">
        <v>95</v>
      </c>
      <c r="C22" s="149"/>
      <c r="D22" s="145">
        <v>0</v>
      </c>
      <c r="E22" s="135" t="str">
        <f t="shared" si="0"/>
        <v/>
      </c>
      <c r="F22" s="135" t="str">
        <f t="shared" si="1"/>
        <v/>
      </c>
    </row>
    <row r="23" spans="1:6" ht="15.75" customHeight="1" x14ac:dyDescent="0.25">
      <c r="A23" s="132">
        <v>3</v>
      </c>
      <c r="B23" s="133" t="s">
        <v>111</v>
      </c>
      <c r="C23" s="133">
        <v>804828</v>
      </c>
      <c r="D23" s="144">
        <v>1.2392807643987196</v>
      </c>
      <c r="E23" s="134" t="str">
        <f t="shared" si="0"/>
        <v/>
      </c>
      <c r="F23" s="134" t="str">
        <f t="shared" si="1"/>
        <v/>
      </c>
    </row>
    <row r="24" spans="1:6" ht="30.75" customHeight="1" x14ac:dyDescent="0.25">
      <c r="A24" s="26" t="s">
        <v>88</v>
      </c>
      <c r="B24" s="148" t="s">
        <v>89</v>
      </c>
      <c r="C24" s="149"/>
      <c r="D24" s="145">
        <v>0</v>
      </c>
      <c r="E24" s="135" t="str">
        <f t="shared" si="0"/>
        <v/>
      </c>
      <c r="F24" s="135" t="str">
        <f t="shared" si="1"/>
        <v/>
      </c>
    </row>
    <row r="25" spans="1:6" ht="69" customHeight="1" x14ac:dyDescent="0.25">
      <c r="A25" s="26" t="s">
        <v>90</v>
      </c>
      <c r="B25" s="148" t="s">
        <v>96</v>
      </c>
      <c r="C25" s="149"/>
      <c r="D25" s="145">
        <v>0</v>
      </c>
      <c r="E25" s="135" t="str">
        <f t="shared" si="0"/>
        <v/>
      </c>
      <c r="F25" s="135" t="str">
        <f t="shared" si="1"/>
        <v/>
      </c>
    </row>
    <row r="26" spans="1:6" ht="20.25" customHeight="1" x14ac:dyDescent="0.25">
      <c r="A26" s="26" t="s">
        <v>92</v>
      </c>
      <c r="B26" s="148" t="s">
        <v>93</v>
      </c>
      <c r="C26" s="149"/>
      <c r="D26" s="145">
        <v>1.2392807643987196</v>
      </c>
      <c r="E26" s="135" t="str">
        <f t="shared" si="0"/>
        <v/>
      </c>
      <c r="F26" s="135" t="str">
        <f t="shared" si="1"/>
        <v/>
      </c>
    </row>
    <row r="27" spans="1:6" ht="18.75" customHeight="1" x14ac:dyDescent="0.25">
      <c r="A27" s="136" t="s">
        <v>94</v>
      </c>
      <c r="B27" s="148" t="s">
        <v>95</v>
      </c>
      <c r="C27" s="149"/>
      <c r="D27" s="145">
        <v>0</v>
      </c>
      <c r="E27" s="135" t="str">
        <f t="shared" si="0"/>
        <v/>
      </c>
      <c r="F27" s="135" t="str">
        <f t="shared" si="1"/>
        <v/>
      </c>
    </row>
    <row r="28" spans="1:6" ht="15" customHeight="1" x14ac:dyDescent="0.25">
      <c r="A28" s="137">
        <v>4</v>
      </c>
      <c r="B28" s="133" t="s">
        <v>112</v>
      </c>
      <c r="C28" s="133">
        <v>581078</v>
      </c>
      <c r="D28" s="144">
        <v>1.2258919143051306</v>
      </c>
      <c r="E28" s="134" t="str">
        <f t="shared" si="0"/>
        <v/>
      </c>
      <c r="F28" s="134" t="str">
        <f t="shared" si="1"/>
        <v/>
      </c>
    </row>
    <row r="29" spans="1:6" ht="30" customHeight="1" x14ac:dyDescent="0.25">
      <c r="A29" s="26" t="s">
        <v>88</v>
      </c>
      <c r="B29" s="148" t="s">
        <v>89</v>
      </c>
      <c r="C29" s="149"/>
      <c r="D29" s="145">
        <v>0</v>
      </c>
      <c r="E29" s="135" t="str">
        <f t="shared" si="0"/>
        <v/>
      </c>
      <c r="F29" s="135" t="str">
        <f t="shared" si="1"/>
        <v/>
      </c>
    </row>
    <row r="30" spans="1:6" ht="72" customHeight="1" x14ac:dyDescent="0.25">
      <c r="A30" s="26" t="s">
        <v>90</v>
      </c>
      <c r="B30" s="148" t="s">
        <v>96</v>
      </c>
      <c r="C30" s="149"/>
      <c r="D30" s="145">
        <v>0</v>
      </c>
      <c r="E30" s="135" t="str">
        <f t="shared" si="0"/>
        <v/>
      </c>
      <c r="F30" s="135" t="str">
        <f t="shared" si="1"/>
        <v/>
      </c>
    </row>
    <row r="31" spans="1:6" ht="20.25" customHeight="1" x14ac:dyDescent="0.25">
      <c r="A31" s="26" t="s">
        <v>92</v>
      </c>
      <c r="B31" s="148" t="s">
        <v>93</v>
      </c>
      <c r="C31" s="149"/>
      <c r="D31" s="145">
        <v>1.2258919143051306</v>
      </c>
      <c r="E31" s="135" t="str">
        <f t="shared" si="0"/>
        <v/>
      </c>
      <c r="F31" s="135" t="str">
        <f t="shared" si="1"/>
        <v/>
      </c>
    </row>
    <row r="32" spans="1:6" ht="22.5" customHeight="1" x14ac:dyDescent="0.25">
      <c r="A32" s="136" t="s">
        <v>94</v>
      </c>
      <c r="B32" s="148" t="s">
        <v>95</v>
      </c>
      <c r="C32" s="149"/>
      <c r="D32" s="145">
        <v>0</v>
      </c>
      <c r="E32" s="135" t="str">
        <f t="shared" si="0"/>
        <v/>
      </c>
      <c r="F32" s="135" t="str">
        <f t="shared" si="1"/>
        <v/>
      </c>
    </row>
    <row r="33" spans="1:6" ht="15.75" customHeight="1" x14ac:dyDescent="0.25">
      <c r="A33" s="132">
        <v>5</v>
      </c>
      <c r="B33" s="133" t="s">
        <v>113</v>
      </c>
      <c r="C33" s="133">
        <v>804792</v>
      </c>
      <c r="D33" s="144">
        <v>1.2059381754066518</v>
      </c>
      <c r="E33" s="134" t="str">
        <f t="shared" si="0"/>
        <v/>
      </c>
      <c r="F33" s="134" t="str">
        <f t="shared" si="1"/>
        <v/>
      </c>
    </row>
    <row r="34" spans="1:6" ht="29.25" customHeight="1" x14ac:dyDescent="0.25">
      <c r="A34" s="26" t="s">
        <v>88</v>
      </c>
      <c r="B34" s="148" t="s">
        <v>89</v>
      </c>
      <c r="C34" s="149"/>
      <c r="D34" s="145">
        <v>0</v>
      </c>
      <c r="E34" s="135" t="str">
        <f t="shared" si="0"/>
        <v/>
      </c>
      <c r="F34" s="135" t="str">
        <f t="shared" si="1"/>
        <v/>
      </c>
    </row>
    <row r="35" spans="1:6" ht="71.25" customHeight="1" x14ac:dyDescent="0.25">
      <c r="A35" s="26" t="s">
        <v>90</v>
      </c>
      <c r="B35" s="148" t="s">
        <v>96</v>
      </c>
      <c r="C35" s="149"/>
      <c r="D35" s="145">
        <v>0</v>
      </c>
      <c r="E35" s="135" t="str">
        <f t="shared" si="0"/>
        <v/>
      </c>
      <c r="F35" s="135" t="str">
        <f t="shared" si="1"/>
        <v/>
      </c>
    </row>
    <row r="36" spans="1:6" ht="20.25" customHeight="1" x14ac:dyDescent="0.25">
      <c r="A36" s="26" t="s">
        <v>92</v>
      </c>
      <c r="B36" s="148" t="s">
        <v>93</v>
      </c>
      <c r="C36" s="149"/>
      <c r="D36" s="145">
        <v>1.2059381754066518</v>
      </c>
      <c r="E36" s="135" t="str">
        <f t="shared" si="0"/>
        <v/>
      </c>
      <c r="F36" s="135" t="str">
        <f t="shared" si="1"/>
        <v/>
      </c>
    </row>
    <row r="37" spans="1:6" ht="19.5" customHeight="1" x14ac:dyDescent="0.25">
      <c r="A37" s="136" t="s">
        <v>94</v>
      </c>
      <c r="B37" s="148" t="s">
        <v>95</v>
      </c>
      <c r="C37" s="149"/>
      <c r="D37" s="145">
        <v>0</v>
      </c>
      <c r="E37" s="135" t="str">
        <f t="shared" si="0"/>
        <v/>
      </c>
      <c r="F37" s="135" t="str">
        <f t="shared" si="1"/>
        <v/>
      </c>
    </row>
    <row r="38" spans="1:6" ht="15" customHeight="1" x14ac:dyDescent="0.25">
      <c r="A38" s="132">
        <v>6</v>
      </c>
      <c r="B38" s="133" t="s">
        <v>114</v>
      </c>
      <c r="C38" s="133">
        <v>769652</v>
      </c>
      <c r="D38" s="144">
        <v>1.1964036732153718</v>
      </c>
      <c r="E38" s="134" t="str">
        <f t="shared" si="0"/>
        <v/>
      </c>
      <c r="F38" s="134" t="str">
        <f t="shared" si="1"/>
        <v/>
      </c>
    </row>
    <row r="39" spans="1:6" ht="28.5" customHeight="1" x14ac:dyDescent="0.25">
      <c r="A39" s="26" t="s">
        <v>88</v>
      </c>
      <c r="B39" s="148" t="s">
        <v>89</v>
      </c>
      <c r="C39" s="149"/>
      <c r="D39" s="145">
        <v>0</v>
      </c>
      <c r="E39" s="135" t="str">
        <f t="shared" si="0"/>
        <v/>
      </c>
      <c r="F39" s="135" t="str">
        <f t="shared" si="1"/>
        <v/>
      </c>
    </row>
    <row r="40" spans="1:6" ht="68.25" customHeight="1" x14ac:dyDescent="0.25">
      <c r="A40" s="26" t="s">
        <v>90</v>
      </c>
      <c r="B40" s="148" t="s">
        <v>96</v>
      </c>
      <c r="C40" s="149"/>
      <c r="D40" s="145">
        <v>0</v>
      </c>
      <c r="E40" s="135" t="str">
        <f t="shared" si="0"/>
        <v/>
      </c>
      <c r="F40" s="135" t="str">
        <f t="shared" si="1"/>
        <v/>
      </c>
    </row>
    <row r="41" spans="1:6" ht="18.75" customHeight="1" x14ac:dyDescent="0.25">
      <c r="A41" s="26" t="s">
        <v>92</v>
      </c>
      <c r="B41" s="148" t="s">
        <v>93</v>
      </c>
      <c r="C41" s="149"/>
      <c r="D41" s="145">
        <v>1.1964036732153718</v>
      </c>
      <c r="E41" s="135" t="str">
        <f t="shared" si="0"/>
        <v/>
      </c>
      <c r="F41" s="135" t="str">
        <f t="shared" si="1"/>
        <v/>
      </c>
    </row>
    <row r="42" spans="1:6" ht="18.75" customHeight="1" x14ac:dyDescent="0.25">
      <c r="A42" s="136" t="s">
        <v>94</v>
      </c>
      <c r="B42" s="148" t="s">
        <v>95</v>
      </c>
      <c r="C42" s="149"/>
      <c r="D42" s="145">
        <v>0</v>
      </c>
      <c r="E42" s="135" t="str">
        <f t="shared" si="0"/>
        <v/>
      </c>
      <c r="F42" s="135" t="str">
        <f t="shared" si="1"/>
        <v/>
      </c>
    </row>
    <row r="43" spans="1:6" ht="14.25" customHeight="1" x14ac:dyDescent="0.25">
      <c r="A43" s="137">
        <v>7</v>
      </c>
      <c r="B43" s="133" t="s">
        <v>115</v>
      </c>
      <c r="C43" s="133">
        <v>763565</v>
      </c>
      <c r="D43" s="144">
        <v>1.1846317448794625</v>
      </c>
      <c r="E43" s="134" t="str">
        <f t="shared" si="0"/>
        <v/>
      </c>
      <c r="F43" s="134" t="str">
        <f t="shared" si="1"/>
        <v/>
      </c>
    </row>
    <row r="44" spans="1:6" ht="28.5" customHeight="1" x14ac:dyDescent="0.25">
      <c r="A44" s="26" t="s">
        <v>88</v>
      </c>
      <c r="B44" s="148" t="s">
        <v>89</v>
      </c>
      <c r="C44" s="149"/>
      <c r="D44" s="145">
        <v>0</v>
      </c>
      <c r="E44" s="135" t="str">
        <f>IF($C$8&gt;0,PRODUCT($C$8,$E$12,D44/100),"")</f>
        <v/>
      </c>
      <c r="F44" s="135" t="str">
        <f>IF($C$9&gt;0,PRODUCT($C$8,$C$9,D44/100),"")</f>
        <v/>
      </c>
    </row>
    <row r="45" spans="1:6" ht="68.25" customHeight="1" x14ac:dyDescent="0.25">
      <c r="A45" s="26" t="s">
        <v>90</v>
      </c>
      <c r="B45" s="148" t="s">
        <v>96</v>
      </c>
      <c r="C45" s="149"/>
      <c r="D45" s="145">
        <v>0</v>
      </c>
      <c r="E45" s="135" t="str">
        <f>IF($C$8&gt;0,PRODUCT($C$8,$E$12,D45/100),"")</f>
        <v/>
      </c>
      <c r="F45" s="135" t="str">
        <f>IF($C$9&gt;0,PRODUCT($C$8,$C$9,D45/100),"")</f>
        <v/>
      </c>
    </row>
    <row r="46" spans="1:6" ht="18.75" customHeight="1" x14ac:dyDescent="0.25">
      <c r="A46" s="26" t="s">
        <v>92</v>
      </c>
      <c r="B46" s="148" t="s">
        <v>93</v>
      </c>
      <c r="C46" s="149"/>
      <c r="D46" s="145">
        <v>1.1846317448794625</v>
      </c>
      <c r="E46" s="135" t="str">
        <f>IF($C$8&gt;0,PRODUCT($C$8,$E$12,D46/100),"")</f>
        <v/>
      </c>
      <c r="F46" s="135" t="str">
        <f>IF($C$9&gt;0,PRODUCT($C$8,$C$9,D46/100),"")</f>
        <v/>
      </c>
    </row>
    <row r="47" spans="1:6" ht="18.75" customHeight="1" x14ac:dyDescent="0.25">
      <c r="A47" s="136" t="s">
        <v>94</v>
      </c>
      <c r="B47" s="148" t="s">
        <v>95</v>
      </c>
      <c r="C47" s="149"/>
      <c r="D47" s="145">
        <v>0</v>
      </c>
      <c r="E47" s="135" t="str">
        <f>IF($C$8&gt;0,PRODUCT($C$8,$E$12,D47/100),"")</f>
        <v/>
      </c>
      <c r="F47" s="135" t="str">
        <f>IF($C$9&gt;0,PRODUCT($C$8,$C$9,D47/100),"")</f>
        <v/>
      </c>
    </row>
    <row r="48" spans="1:6" ht="14.25" customHeight="1" x14ac:dyDescent="0.25">
      <c r="A48" s="132">
        <v>8</v>
      </c>
      <c r="B48" s="133" t="s">
        <v>116</v>
      </c>
      <c r="C48" s="133">
        <v>763105</v>
      </c>
      <c r="D48" s="144">
        <v>1.1802058902192252</v>
      </c>
      <c r="E48" s="134" t="str">
        <f t="shared" si="0"/>
        <v/>
      </c>
      <c r="F48" s="134" t="str">
        <f t="shared" si="1"/>
        <v/>
      </c>
    </row>
    <row r="49" spans="1:8" ht="28.5" customHeight="1" x14ac:dyDescent="0.25">
      <c r="A49" s="26" t="s">
        <v>88</v>
      </c>
      <c r="B49" s="148" t="s">
        <v>89</v>
      </c>
      <c r="C49" s="149"/>
      <c r="D49" s="145">
        <v>0</v>
      </c>
      <c r="E49" s="135" t="str">
        <f>IF($C$8&gt;0,PRODUCT($C$8,$E$12,D49/100),"")</f>
        <v/>
      </c>
      <c r="F49" s="135" t="str">
        <f>IF($C$9&gt;0,PRODUCT($C$8,$C$9,D49/100),"")</f>
        <v/>
      </c>
    </row>
    <row r="50" spans="1:8" ht="68.25" customHeight="1" x14ac:dyDescent="0.25">
      <c r="A50" s="26" t="s">
        <v>90</v>
      </c>
      <c r="B50" s="148" t="s">
        <v>96</v>
      </c>
      <c r="C50" s="149"/>
      <c r="D50" s="145">
        <v>0</v>
      </c>
      <c r="E50" s="135" t="str">
        <f>IF($C$8&gt;0,PRODUCT($C$8,$E$12,D50/100),"")</f>
        <v/>
      </c>
      <c r="F50" s="135" t="str">
        <f>IF($C$9&gt;0,PRODUCT($C$8,$C$9,D50/100),"")</f>
        <v/>
      </c>
    </row>
    <row r="51" spans="1:8" ht="18.75" customHeight="1" x14ac:dyDescent="0.25">
      <c r="A51" s="26" t="s">
        <v>92</v>
      </c>
      <c r="B51" s="148" t="s">
        <v>93</v>
      </c>
      <c r="C51" s="149"/>
      <c r="D51" s="145">
        <v>1.1802058902192252</v>
      </c>
      <c r="E51" s="135" t="str">
        <f>IF($C$8&gt;0,PRODUCT($C$8,$E$12,D51/100),"")</f>
        <v/>
      </c>
      <c r="F51" s="135" t="str">
        <f>IF($C$9&gt;0,PRODUCT($C$8,$C$9,D51/100),"")</f>
        <v/>
      </c>
    </row>
    <row r="52" spans="1:8" ht="18.75" customHeight="1" x14ac:dyDescent="0.25">
      <c r="A52" s="136" t="s">
        <v>94</v>
      </c>
      <c r="B52" s="148" t="s">
        <v>95</v>
      </c>
      <c r="C52" s="149"/>
      <c r="D52" s="145">
        <v>0</v>
      </c>
      <c r="E52" s="135" t="str">
        <f>IF($C$8&gt;0,PRODUCT($C$8,$E$12,D52/100),"")</f>
        <v/>
      </c>
      <c r="F52" s="135" t="str">
        <f>IF($C$9&gt;0,PRODUCT($C$8,$C$9,D52/100),"")</f>
        <v/>
      </c>
    </row>
    <row r="53" spans="1:8" ht="13.5" customHeight="1" x14ac:dyDescent="0.25">
      <c r="A53" s="132">
        <v>9</v>
      </c>
      <c r="B53" s="133" t="s">
        <v>117</v>
      </c>
      <c r="C53" s="133">
        <v>276403</v>
      </c>
      <c r="D53" s="144">
        <v>1.1093067177683504</v>
      </c>
      <c r="E53" s="134" t="str">
        <f t="shared" si="0"/>
        <v/>
      </c>
      <c r="F53" s="134" t="str">
        <f t="shared" si="1"/>
        <v/>
      </c>
    </row>
    <row r="54" spans="1:8" ht="28.5" customHeight="1" x14ac:dyDescent="0.25">
      <c r="A54" s="26" t="s">
        <v>88</v>
      </c>
      <c r="B54" s="148" t="s">
        <v>89</v>
      </c>
      <c r="C54" s="149"/>
      <c r="D54" s="145">
        <v>0</v>
      </c>
      <c r="E54" s="135" t="str">
        <f>IF($C$8&gt;0,PRODUCT($C$8,$E$12,D54/100),"")</f>
        <v/>
      </c>
      <c r="F54" s="135" t="str">
        <f>IF($C$9&gt;0,PRODUCT($C$8,$C$9,D54/100),"")</f>
        <v/>
      </c>
    </row>
    <row r="55" spans="1:8" ht="68.25" customHeight="1" x14ac:dyDescent="0.25">
      <c r="A55" s="26" t="s">
        <v>90</v>
      </c>
      <c r="B55" s="148" t="s">
        <v>96</v>
      </c>
      <c r="C55" s="149"/>
      <c r="D55" s="145">
        <v>0</v>
      </c>
      <c r="E55" s="135" t="str">
        <f>IF($C$8&gt;0,PRODUCT($C$8,$E$12,D55/100),"")</f>
        <v/>
      </c>
      <c r="F55" s="135" t="str">
        <f>IF($C$9&gt;0,PRODUCT($C$8,$C$9,D55/100),"")</f>
        <v/>
      </c>
    </row>
    <row r="56" spans="1:8" ht="18.75" customHeight="1" x14ac:dyDescent="0.25">
      <c r="A56" s="26" t="s">
        <v>92</v>
      </c>
      <c r="B56" s="148" t="s">
        <v>93</v>
      </c>
      <c r="C56" s="149"/>
      <c r="D56" s="145">
        <v>1.1093067177683504</v>
      </c>
      <c r="E56" s="135" t="str">
        <f>IF($C$8&gt;0,PRODUCT($C$8,$E$12,D56/100),"")</f>
        <v/>
      </c>
      <c r="F56" s="135" t="str">
        <f>IF($C$9&gt;0,PRODUCT($C$8,$C$9,D56/100),"")</f>
        <v/>
      </c>
    </row>
    <row r="57" spans="1:8" ht="18.75" customHeight="1" x14ac:dyDescent="0.25">
      <c r="A57" s="136" t="s">
        <v>94</v>
      </c>
      <c r="B57" s="148" t="s">
        <v>95</v>
      </c>
      <c r="C57" s="149"/>
      <c r="D57" s="145">
        <v>0</v>
      </c>
      <c r="E57" s="135" t="str">
        <f>IF($C$8&gt;0,PRODUCT($C$8,$E$12,D57/100),"")</f>
        <v/>
      </c>
      <c r="F57" s="135" t="str">
        <f>IF($C$9&gt;0,PRODUCT($C$8,$C$9,D57/100),"")</f>
        <v/>
      </c>
    </row>
    <row r="58" spans="1:8" ht="14.25" customHeight="1" x14ac:dyDescent="0.25">
      <c r="A58" s="137">
        <v>10</v>
      </c>
      <c r="B58" s="133" t="s">
        <v>118</v>
      </c>
      <c r="C58" s="133">
        <v>909097</v>
      </c>
      <c r="D58" s="144">
        <v>1.0974580198679436</v>
      </c>
      <c r="E58" s="134" t="str">
        <f t="shared" si="0"/>
        <v/>
      </c>
      <c r="F58" s="134" t="str">
        <f t="shared" si="1"/>
        <v/>
      </c>
    </row>
    <row r="59" spans="1:8" ht="28.5" customHeight="1" x14ac:dyDescent="0.25">
      <c r="A59" s="26" t="s">
        <v>88</v>
      </c>
      <c r="B59" s="148" t="s">
        <v>89</v>
      </c>
      <c r="C59" s="149"/>
      <c r="D59" s="145">
        <v>0</v>
      </c>
      <c r="E59" s="135" t="str">
        <f>IF($C$8&gt;0,PRODUCT($C$8,$E$12,D59/100),"")</f>
        <v/>
      </c>
      <c r="F59" s="135" t="str">
        <f>IF($C$9&gt;0,PRODUCT($C$8,$C$9,D59/100),"")</f>
        <v/>
      </c>
    </row>
    <row r="60" spans="1:8" ht="68.25" customHeight="1" x14ac:dyDescent="0.25">
      <c r="A60" s="26" t="s">
        <v>90</v>
      </c>
      <c r="B60" s="148" t="s">
        <v>96</v>
      </c>
      <c r="C60" s="149"/>
      <c r="D60" s="145">
        <v>0</v>
      </c>
      <c r="E60" s="135" t="str">
        <f>IF($C$8&gt;0,PRODUCT($C$8,$E$12,D60/100),"")</f>
        <v/>
      </c>
      <c r="F60" s="135" t="str">
        <f>IF($C$9&gt;0,PRODUCT($C$8,$C$9,D60/100),"")</f>
        <v/>
      </c>
    </row>
    <row r="61" spans="1:8" ht="18.75" customHeight="1" x14ac:dyDescent="0.25">
      <c r="A61" s="26" t="s">
        <v>92</v>
      </c>
      <c r="B61" s="148" t="s">
        <v>93</v>
      </c>
      <c r="C61" s="149"/>
      <c r="D61" s="145">
        <v>1.0974580198679436</v>
      </c>
      <c r="E61" s="135" t="str">
        <f>IF($C$8&gt;0,PRODUCT($C$8,$E$12,D61/100),"")</f>
        <v/>
      </c>
      <c r="F61" s="135" t="str">
        <f>IF($C$9&gt;0,PRODUCT($C$8,$C$9,D61/100),"")</f>
        <v/>
      </c>
    </row>
    <row r="62" spans="1:8" ht="18.75" customHeight="1" x14ac:dyDescent="0.25">
      <c r="A62" s="136" t="s">
        <v>94</v>
      </c>
      <c r="B62" s="148" t="s">
        <v>95</v>
      </c>
      <c r="C62" s="149"/>
      <c r="D62" s="145">
        <v>0</v>
      </c>
      <c r="E62" s="135" t="str">
        <f>IF($C$8&gt;0,PRODUCT($C$8,$E$12,D62/100),"")</f>
        <v/>
      </c>
      <c r="F62" s="135" t="str">
        <f>IF($C$9&gt;0,PRODUCT($C$8,$C$9,D62/100),"")</f>
        <v/>
      </c>
    </row>
    <row r="63" spans="1:8" x14ac:dyDescent="0.25">
      <c r="A63" s="138"/>
      <c r="B63" s="21" t="s">
        <v>97</v>
      </c>
      <c r="C63" s="139"/>
      <c r="D63" s="140">
        <f>+D13+D18+D23+D28+D33+D38+D43+D48+D53+D58</f>
        <v>11.993682479791826</v>
      </c>
      <c r="E63" s="134" t="str">
        <f t="shared" si="0"/>
        <v/>
      </c>
      <c r="F63" s="134" t="str">
        <f t="shared" si="1"/>
        <v/>
      </c>
      <c r="G63" s="19"/>
      <c r="H63" s="8"/>
    </row>
    <row r="64" spans="1:8" ht="12.75" customHeight="1" x14ac:dyDescent="0.25">
      <c r="A64" s="141"/>
      <c r="B64" s="148" t="s">
        <v>89</v>
      </c>
      <c r="C64" s="149"/>
      <c r="D64" s="142">
        <f>+D14+D19+D24+D29+D34+D39+D44+D49+D54+D59</f>
        <v>0</v>
      </c>
      <c r="E64" s="135" t="str">
        <f t="shared" si="0"/>
        <v/>
      </c>
      <c r="F64" s="135" t="str">
        <f t="shared" si="1"/>
        <v/>
      </c>
    </row>
    <row r="65" spans="1:6" ht="12.75" customHeight="1" x14ac:dyDescent="0.25">
      <c r="A65" s="141"/>
      <c r="B65" s="148" t="s">
        <v>96</v>
      </c>
      <c r="C65" s="149"/>
      <c r="D65" s="142">
        <f>+D15+D20+D25+D30+D35+D40+D45+D50+D55+D60</f>
        <v>0</v>
      </c>
      <c r="E65" s="135" t="str">
        <f t="shared" si="0"/>
        <v/>
      </c>
      <c r="F65" s="135" t="str">
        <f t="shared" si="1"/>
        <v/>
      </c>
    </row>
    <row r="66" spans="1:6" ht="12.75" customHeight="1" x14ac:dyDescent="0.25">
      <c r="A66" s="141"/>
      <c r="B66" s="148" t="s">
        <v>93</v>
      </c>
      <c r="C66" s="149"/>
      <c r="D66" s="142">
        <f>+D16+D21+D26+D31+D36+D41+D46+D51+D56+D61</f>
        <v>11.993682479791826</v>
      </c>
      <c r="E66" s="135" t="str">
        <f t="shared" si="0"/>
        <v/>
      </c>
      <c r="F66" s="135" t="str">
        <f t="shared" si="1"/>
        <v/>
      </c>
    </row>
    <row r="67" spans="1:6" ht="12.75" customHeight="1" x14ac:dyDescent="0.25">
      <c r="A67" s="143"/>
      <c r="B67" s="148" t="s">
        <v>95</v>
      </c>
      <c r="C67" s="149"/>
      <c r="D67" s="142">
        <f>+D17+D22+D27+D32+D37+D42+D47+D52+D57+D62</f>
        <v>0</v>
      </c>
      <c r="E67" s="135" t="str">
        <f t="shared" si="0"/>
        <v/>
      </c>
      <c r="F67" s="135" t="str">
        <f t="shared" si="1"/>
        <v/>
      </c>
    </row>
    <row r="68" spans="1:6" x14ac:dyDescent="0.25">
      <c r="A68" s="122"/>
      <c r="C68" s="120"/>
    </row>
    <row r="69" spans="1:6" ht="114" customHeight="1" x14ac:dyDescent="0.25">
      <c r="A69" s="146" t="s">
        <v>98</v>
      </c>
      <c r="B69" s="146"/>
      <c r="C69" s="146"/>
      <c r="D69" s="146"/>
      <c r="E69" s="146"/>
    </row>
    <row r="70" spans="1:6" ht="106.5" customHeight="1" x14ac:dyDescent="0.25">
      <c r="A70" s="146" t="s">
        <v>99</v>
      </c>
      <c r="B70" s="146"/>
      <c r="C70" s="146"/>
      <c r="D70" s="146"/>
      <c r="E70" s="146"/>
    </row>
    <row r="72" spans="1:6" ht="13.8" x14ac:dyDescent="0.25">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C061D7-CCDC-4048-915E-64852CC70C15}"/>
</file>

<file path=customXml/itemProps2.xml><?xml version="1.0" encoding="utf-8"?>
<ds:datastoreItem xmlns:ds="http://schemas.openxmlformats.org/officeDocument/2006/customXml" ds:itemID="{40AEDD9D-F6D2-48FE-B96B-F3574F2F12EB}"/>
</file>

<file path=customXml/itemProps3.xml><?xml version="1.0" encoding="utf-8"?>
<ds:datastoreItem xmlns:ds="http://schemas.openxmlformats.org/officeDocument/2006/customXml" ds:itemID="{BC7441A7-6ABF-42D9-AAE3-70FA22AC97D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Schulz, Michel</cp:lastModifiedBy>
  <dcterms:created xsi:type="dcterms:W3CDTF">2017-09-11T10:33:19Z</dcterms:created>
  <dcterms:modified xsi:type="dcterms:W3CDTF">2021-10-12T09:29:02Z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