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13034844-CA46-4842-924A-4784B7596BE0}"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<sst xmlns="http://schemas.openxmlformats.org/spreadsheetml/2006/main" count="212" uniqueCount="120">
  <si>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</si>
  <si>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</si>
  <si>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</si>
  <si>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</si>
  <si>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</si>
  <si>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</si>
  <si>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</si>
  <si>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</si>
  <si>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</si>
  <si>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</si>
  <si>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</si>
  <si>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</si>
  <si>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</si>
  <si>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</si>
  <si>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</si>
  <si>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</si>
  <si>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</si>
  <si>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</si>
  <si>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</si>
  <si>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</si>
  <si>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</si>
  <si>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</si>
  <si>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</si>
  <si>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</si>
  <si>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</si>
  <si>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</si>
  <si>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</si>
  <si>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</si>
  <si>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</si>
  <si>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</si>
  <si>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</si>
  <si>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</si>
  <si>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</si>
  <si>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</si>
  <si>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</si>
  <si>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</si>
  <si>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</si>
  <si>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</si>
  <si>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</si>
  <si>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</si>
  <si>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</si>
  <si>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</si>
  <si>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</si>
  <si>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</si>
  <si>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</si>
  <si>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</si>
  <si>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</si>
  <si>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</si>
  <si>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</si>
  <si>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</si>
  <si>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</si>
  <si>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</si>
  <si>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</si>
  <si>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</si>
  <si>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</si>
  <si>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</si>
  <si>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</si>
  <si>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</si>
  <si>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</si>
  <si>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</si>
  <si>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</si>
  <si>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</si>
  <si>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</si>
  <si>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</si>
  <si>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</si>
  <si>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</si>
  <si>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</si>
  <si>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</si>
  <si>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</si>
  <si>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</si>
  <si>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</si>
  <si>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</si>
  <si>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</si>
  <si>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</si>
  <si>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</si>
  <si>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</si>
  <si>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</si>
  <si>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</si>
  <si>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</si>
  <si>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</si>
  <si>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</si>
  <si>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</si>
  <si>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</si>
  <si>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</si>
  <si>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</si>
  <si>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</si>
  <si>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</si>
  <si>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</si>
  <si>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</si>
  <si>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</si>
  <si>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</si>
  <si>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</si>
  <si>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</si>
  <si>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</si>
  <si>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</si>
  <si>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</si>
  <si>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</si>
  <si>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</si>
  <si>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</si>
  <si>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</si>
  <si>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</si>
  <si>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</si>
  <si>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Unconstrained Emerging Markets Bond UCITS - USD M</t>
  </si>
  <si>
    <t>IE00BYXQSH50</t>
  </si>
  <si>
    <t>30.09.2020</t>
  </si>
  <si>
    <t>USD</t>
  </si>
  <si>
    <t>§§ 46 ff. InvG / §§ 192 ff. KAGB</t>
  </si>
  <si>
    <t>banktäglich</t>
  </si>
  <si>
    <t>J.P. Morgan Emerging Markets Bond Index Global Diversified Index</t>
  </si>
  <si>
    <t>J.P. Morgan Government Bond Index-Emerging Markets Global Diversified Index</t>
  </si>
  <si>
    <t>Uruguay, Republik</t>
  </si>
  <si>
    <t>Petróleos Mexicanos (PEMEX)</t>
  </si>
  <si>
    <t>Thailand</t>
  </si>
  <si>
    <t>China, People's Republic of</t>
  </si>
  <si>
    <t>Rumänien</t>
  </si>
  <si>
    <t>Tadschikistan</t>
  </si>
  <si>
    <t>Mongolei</t>
  </si>
  <si>
    <t>Mendoza, Provinz</t>
  </si>
  <si>
    <t>Suriname, Republik</t>
  </si>
  <si>
    <t>Dubai, Government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</si>
</sst>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Unconstrained Emerging Markets Bond UCITS - USD M</v>
      </c>
      <c r="D16" s="32"/>
      <c r="E16" s="33"/>
      <c r="F16" s="33"/>
    </row>
    <row r="17" spans="1:12" ht="18" customHeight="1" x14ac:dyDescent="0.2">
      <c r="A17" s="35">
        <v>6</v>
      </c>
      <c r="B17" s="21" t="s">
        <v>2</v>
      </c>
      <c r="C17" s="36" t="str">
        <f>C4</f>
        <v>IE00BYXQSH50</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v>0.5</v>
      </c>
      <c r="E25" s="38"/>
      <c r="F25" s="38"/>
      <c r="H25" s="8"/>
      <c r="I25" s="8"/>
      <c r="J25" s="8"/>
      <c r="K25" s="8"/>
      <c r="L25" s="8"/>
    </row>
    <row r="26" spans="1:12" ht="25.5" x14ac:dyDescent="0.2">
      <c r="A26" s="35">
        <v>15</v>
      </c>
      <c r="B26" s="21" t="s">
        <v>24</v>
      </c>
      <c r="C26" s="48" t="s">
        <v>109</v>
      </c>
      <c r="D26" s="50">
        <v>0.5</v>
      </c>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74.605800000000002</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0</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0</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98.904126975371625</v>
      </c>
      <c r="E41" s="82" t="str">
        <f t="shared" si="0"/>
        <v/>
      </c>
      <c r="F41" s="82" t="str">
        <f t="shared" si="1"/>
        <v/>
      </c>
      <c r="G41" s="85"/>
    </row>
    <row r="42" spans="1:11" ht="25.5" x14ac:dyDescent="0.2">
      <c r="A42" s="90" t="s">
        <v>41</v>
      </c>
      <c r="B42" s="21" t="s">
        <v>42</v>
      </c>
      <c r="C42" s="57"/>
      <c r="D42" s="84">
        <v>9.285199802473052</v>
      </c>
      <c r="E42" s="73" t="str">
        <f t="shared" si="0"/>
        <v/>
      </c>
      <c r="F42" s="73" t="str">
        <f t="shared" si="1"/>
        <v/>
      </c>
      <c r="G42" s="85"/>
    </row>
    <row r="43" spans="1:11" ht="21.75" customHeight="1" thickBot="1" x14ac:dyDescent="0.25">
      <c r="A43" s="83" t="s">
        <v>43</v>
      </c>
      <c r="B43" s="60" t="s">
        <v>44</v>
      </c>
      <c r="C43" s="61"/>
      <c r="D43" s="77">
        <v>37.239524604669384</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59.475058326593079</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39.429068648778554</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35.276003211338349</v>
      </c>
      <c r="E52" s="73" t="str">
        <f t="shared" ref="E52:E64" si="2">IF($C$8&gt;0,PRODUCT($C$8,$E$33,D52/100),"")</f>
        <v/>
      </c>
      <c r="F52" s="73" t="str">
        <f t="shared" ref="F52:F64" si="3">IF($C$8&gt;0,PRODUCT($C$8,$C$9,D52/100),"")</f>
        <v/>
      </c>
      <c r="G52" s="85"/>
    </row>
    <row r="53" spans="1:11" ht="15" customHeight="1" x14ac:dyDescent="0.2">
      <c r="A53" s="90" t="s">
        <v>60</v>
      </c>
      <c r="B53" s="21" t="s">
        <v>61</v>
      </c>
      <c r="C53" s="57"/>
      <c r="D53" s="98">
        <v>46.895324676617058</v>
      </c>
      <c r="E53" s="73" t="str">
        <f t="shared" si="2"/>
        <v/>
      </c>
      <c r="F53" s="73" t="str">
        <f t="shared" si="3"/>
        <v/>
      </c>
      <c r="G53" s="85"/>
    </row>
    <row r="54" spans="1:11" ht="15" customHeight="1" x14ac:dyDescent="0.2">
      <c r="A54" s="90" t="s">
        <v>62</v>
      </c>
      <c r="B54" s="21" t="s">
        <v>63</v>
      </c>
      <c r="C54" s="57"/>
      <c r="D54" s="98">
        <v>15.383319110285559</v>
      </c>
      <c r="E54" s="73" t="str">
        <f t="shared" si="2"/>
        <v/>
      </c>
      <c r="F54" s="73" t="str">
        <f t="shared" si="3"/>
        <v/>
      </c>
      <c r="G54" s="85"/>
    </row>
    <row r="55" spans="1:11" ht="15" customHeight="1" thickBot="1" x14ac:dyDescent="0.25">
      <c r="A55" s="83" t="s">
        <v>64</v>
      </c>
      <c r="B55" s="60" t="s">
        <v>65</v>
      </c>
      <c r="C55" s="61"/>
      <c r="D55" s="100">
        <v>1.3494799771306698</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1.095873024628365</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2.0323370938380152</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74.605800000000002</v>
      </c>
      <c r="F12" s="131"/>
    </row>
    <row r="13" spans="1:12" ht="17.25" customHeight="1" x14ac:dyDescent="0.2">
      <c r="A13" s="132">
        <v>1</v>
      </c>
      <c r="B13" s="133" t="s">
        <v>110</v>
      </c>
      <c r="C13" s="133">
        <v>407562</v>
      </c>
      <c r="D13" s="144">
        <v>7.6331201947914753</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0</v>
      </c>
      <c r="E16" s="135" t="str">
        <f t="shared" si="0"/>
        <v/>
      </c>
      <c r="F16" s="135" t="str">
        <f t="shared" si="1"/>
        <v/>
      </c>
    </row>
    <row r="17" spans="1:6" ht="21" customHeight="1" x14ac:dyDescent="0.2">
      <c r="A17" s="136" t="s">
        <v>94</v>
      </c>
      <c r="B17" s="148" t="s">
        <v>95</v>
      </c>
      <c r="C17" s="149"/>
      <c r="D17" s="145">
        <v>7.6331201947914753</v>
      </c>
      <c r="E17" s="135" t="str">
        <f t="shared" si="0"/>
        <v/>
      </c>
      <c r="F17" s="135" t="str">
        <f t="shared" si="1"/>
        <v/>
      </c>
    </row>
    <row r="18" spans="1:6" ht="17.25" customHeight="1" x14ac:dyDescent="0.2">
      <c r="A18" s="132">
        <v>2</v>
      </c>
      <c r="B18" s="133" t="s">
        <v>111</v>
      </c>
      <c r="C18" s="133">
        <v>461836</v>
      </c>
      <c r="D18" s="144">
        <v>6.0536474799175277</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0</v>
      </c>
      <c r="E21" s="135" t="str">
        <f t="shared" si="0"/>
        <v/>
      </c>
      <c r="F21" s="135" t="str">
        <f t="shared" si="1"/>
        <v/>
      </c>
    </row>
    <row r="22" spans="1:6" ht="21.75" customHeight="1" x14ac:dyDescent="0.2">
      <c r="A22" s="136" t="s">
        <v>94</v>
      </c>
      <c r="B22" s="148" t="s">
        <v>95</v>
      </c>
      <c r="C22" s="149"/>
      <c r="D22" s="145">
        <v>6.0536474799175277</v>
      </c>
      <c r="E22" s="135" t="str">
        <f t="shared" si="0"/>
        <v/>
      </c>
      <c r="F22" s="135" t="str">
        <f t="shared" si="1"/>
        <v/>
      </c>
    </row>
    <row r="23" spans="1:6" ht="15.75" customHeight="1" x14ac:dyDescent="0.2">
      <c r="A23" s="132">
        <v>3</v>
      </c>
      <c r="B23" s="133" t="s">
        <v>112</v>
      </c>
      <c r="C23" s="133">
        <v>464698</v>
      </c>
      <c r="D23" s="144">
        <v>4.685125335975723</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0</v>
      </c>
      <c r="E26" s="135" t="str">
        <f t="shared" si="0"/>
        <v/>
      </c>
      <c r="F26" s="135" t="str">
        <f t="shared" si="1"/>
        <v/>
      </c>
    </row>
    <row r="27" spans="1:6" ht="18.75" customHeight="1" x14ac:dyDescent="0.2">
      <c r="A27" s="136" t="s">
        <v>94</v>
      </c>
      <c r="B27" s="148" t="s">
        <v>95</v>
      </c>
      <c r="C27" s="149"/>
      <c r="D27" s="145">
        <v>4.685125335975723</v>
      </c>
      <c r="E27" s="135" t="str">
        <f t="shared" si="0"/>
        <v/>
      </c>
      <c r="F27" s="135" t="str">
        <f t="shared" si="1"/>
        <v/>
      </c>
    </row>
    <row r="28" spans="1:6" ht="15" customHeight="1" x14ac:dyDescent="0.2">
      <c r="A28" s="137">
        <v>4</v>
      </c>
      <c r="B28" s="133" t="s">
        <v>113</v>
      </c>
      <c r="C28" s="133">
        <v>482400</v>
      </c>
      <c r="D28" s="144">
        <v>4.6244558624656067</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0</v>
      </c>
      <c r="E31" s="135" t="str">
        <f t="shared" si="0"/>
        <v/>
      </c>
      <c r="F31" s="135" t="str">
        <f t="shared" si="1"/>
        <v/>
      </c>
    </row>
    <row r="32" spans="1:6" ht="22.5" customHeight="1" x14ac:dyDescent="0.2">
      <c r="A32" s="136" t="s">
        <v>94</v>
      </c>
      <c r="B32" s="148" t="s">
        <v>95</v>
      </c>
      <c r="C32" s="149"/>
      <c r="D32" s="145">
        <v>4.6244558624656067</v>
      </c>
      <c r="E32" s="135" t="str">
        <f t="shared" si="0"/>
        <v/>
      </c>
      <c r="F32" s="135" t="str">
        <f t="shared" si="1"/>
        <v/>
      </c>
    </row>
    <row r="33" spans="1:6" ht="15.75" customHeight="1" x14ac:dyDescent="0.2">
      <c r="A33" s="132">
        <v>5</v>
      </c>
      <c r="B33" s="133" t="s">
        <v>114</v>
      </c>
      <c r="C33" s="133">
        <v>452163</v>
      </c>
      <c r="D33" s="144">
        <v>4.3759563403330883</v>
      </c>
      <c r="E33" s="134" t="str">
        <f t="shared" si="0"/>
        <v/>
      </c>
      <c r="F33" s="134" t="str">
        <f t="shared" si="1"/>
        <v/>
      </c>
    </row>
    <row r="34" spans="1:6" ht="29.25" customHeight="1" x14ac:dyDescent="0.2">
      <c r="A34" s="26" t="s">
        <v>88</v>
      </c>
      <c r="B34" s="148" t="s">
        <v>89</v>
      </c>
      <c r="C34" s="149"/>
      <c r="D34" s="145">
        <v>4.3759563403330883</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0</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115</v>
      </c>
      <c r="C38" s="133">
        <v>175552</v>
      </c>
      <c r="D38" s="144">
        <v>4.3193575557475183</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0</v>
      </c>
      <c r="E41" s="135" t="str">
        <f t="shared" si="0"/>
        <v/>
      </c>
      <c r="F41" s="135" t="str">
        <f t="shared" si="1"/>
        <v/>
      </c>
    </row>
    <row r="42" spans="1:6" ht="18.75" customHeight="1" x14ac:dyDescent="0.2">
      <c r="A42" s="136" t="s">
        <v>94</v>
      </c>
      <c r="B42" s="148" t="s">
        <v>95</v>
      </c>
      <c r="C42" s="149"/>
      <c r="D42" s="145">
        <v>4.3193575557475183</v>
      </c>
      <c r="E42" s="135" t="str">
        <f t="shared" si="0"/>
        <v/>
      </c>
      <c r="F42" s="135" t="str">
        <f t="shared" si="1"/>
        <v/>
      </c>
    </row>
    <row r="43" spans="1:6" ht="14.25" customHeight="1" x14ac:dyDescent="0.2">
      <c r="A43" s="137">
        <v>7</v>
      </c>
      <c r="B43" s="133" t="s">
        <v>116</v>
      </c>
      <c r="C43" s="133">
        <v>457298</v>
      </c>
      <c r="D43" s="144">
        <v>3.1261196754633045</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0</v>
      </c>
      <c r="E46" s="135" t="str">
        <f>IF($C$8&gt;0,PRODUCT($C$8,$E$12,D46/100),"")</f>
        <v/>
      </c>
      <c r="F46" s="135" t="str">
        <f>IF($C$9&gt;0,PRODUCT($C$8,$C$9,D46/100),"")</f>
        <v/>
      </c>
    </row>
    <row r="47" spans="1:6" ht="18.75" customHeight="1" x14ac:dyDescent="0.2">
      <c r="A47" s="136" t="s">
        <v>94</v>
      </c>
      <c r="B47" s="148" t="s">
        <v>95</v>
      </c>
      <c r="C47" s="149"/>
      <c r="D47" s="145">
        <v>3.1261196754633045</v>
      </c>
      <c r="E47" s="135" t="str">
        <f>IF($C$8&gt;0,PRODUCT($C$8,$E$12,D47/100),"")</f>
        <v/>
      </c>
      <c r="F47" s="135" t="str">
        <f>IF($C$9&gt;0,PRODUCT($C$8,$C$9,D47/100),"")</f>
        <v/>
      </c>
    </row>
    <row r="48" spans="1:6" ht="14.25" customHeight="1" x14ac:dyDescent="0.2">
      <c r="A48" s="132">
        <v>8</v>
      </c>
      <c r="B48" s="133" t="s">
        <v>117</v>
      </c>
      <c r="C48" s="133">
        <v>133731</v>
      </c>
      <c r="D48" s="144">
        <v>3.0438203759227322</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0</v>
      </c>
      <c r="E51" s="135" t="str">
        <f>IF($C$8&gt;0,PRODUCT($C$8,$E$12,D51/100),"")</f>
        <v/>
      </c>
      <c r="F51" s="135" t="str">
        <f>IF($C$9&gt;0,PRODUCT($C$8,$C$9,D51/100),"")</f>
        <v/>
      </c>
    </row>
    <row r="52" spans="1:8" ht="18.75" customHeight="1" x14ac:dyDescent="0.2">
      <c r="A52" s="136" t="s">
        <v>94</v>
      </c>
      <c r="B52" s="148" t="s">
        <v>95</v>
      </c>
      <c r="C52" s="149"/>
      <c r="D52" s="145">
        <v>3.0438203759227322</v>
      </c>
      <c r="E52" s="135" t="str">
        <f>IF($C$8&gt;0,PRODUCT($C$8,$E$12,D52/100),"")</f>
        <v/>
      </c>
      <c r="F52" s="135" t="str">
        <f>IF($C$9&gt;0,PRODUCT($C$8,$C$9,D52/100),"")</f>
        <v/>
      </c>
    </row>
    <row r="53" spans="1:8" ht="13.5" customHeight="1" x14ac:dyDescent="0.2">
      <c r="A53" s="132">
        <v>9</v>
      </c>
      <c r="B53" s="133" t="s">
        <v>118</v>
      </c>
      <c r="C53" s="133">
        <v>457331</v>
      </c>
      <c r="D53" s="144">
        <v>2.9380155904685048</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0</v>
      </c>
      <c r="E56" s="135" t="str">
        <f>IF($C$8&gt;0,PRODUCT($C$8,$E$12,D56/100),"")</f>
        <v/>
      </c>
      <c r="F56" s="135" t="str">
        <f>IF($C$9&gt;0,PRODUCT($C$8,$C$9,D56/100),"")</f>
        <v/>
      </c>
    </row>
    <row r="57" spans="1:8" ht="18.75" customHeight="1" x14ac:dyDescent="0.2">
      <c r="A57" s="136" t="s">
        <v>94</v>
      </c>
      <c r="B57" s="148" t="s">
        <v>95</v>
      </c>
      <c r="C57" s="149"/>
      <c r="D57" s="145">
        <v>2.9380155904685048</v>
      </c>
      <c r="E57" s="135" t="str">
        <f>IF($C$8&gt;0,PRODUCT($C$8,$E$12,D57/100),"")</f>
        <v/>
      </c>
      <c r="F57" s="135" t="str">
        <f>IF($C$9&gt;0,PRODUCT($C$8,$C$9,D57/100),"")</f>
        <v/>
      </c>
    </row>
    <row r="58" spans="1:8" ht="14.25" customHeight="1" x14ac:dyDescent="0.2">
      <c r="A58" s="137">
        <v>10</v>
      </c>
      <c r="B58" s="133" t="s">
        <v>119</v>
      </c>
      <c r="C58" s="133">
        <v>412851</v>
      </c>
      <c r="D58" s="144">
        <v>2.6149276994630157</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0</v>
      </c>
      <c r="E61" s="135" t="str">
        <f>IF($C$8&gt;0,PRODUCT($C$8,$E$12,D61/100),"")</f>
        <v/>
      </c>
      <c r="F61" s="135" t="str">
        <f>IF($C$9&gt;0,PRODUCT($C$8,$C$9,D61/100),"")</f>
        <v/>
      </c>
    </row>
    <row r="62" spans="1:8" ht="18.75" customHeight="1" x14ac:dyDescent="0.2">
      <c r="A62" s="136" t="s">
        <v>94</v>
      </c>
      <c r="B62" s="148" t="s">
        <v>95</v>
      </c>
      <c r="C62" s="149"/>
      <c r="D62" s="145">
        <v>2.6149276994630157</v>
      </c>
      <c r="E62" s="135" t="str">
        <f>IF($C$8&gt;0,PRODUCT($C$8,$E$12,D62/100),"")</f>
        <v/>
      </c>
      <c r="F62" s="135" t="str">
        <f>IF($C$9&gt;0,PRODUCT($C$8,$C$9,D62/100),"")</f>
        <v/>
      </c>
    </row>
    <row r="63" spans="1:8" x14ac:dyDescent="0.2">
      <c r="A63" s="138"/>
      <c r="B63" s="21" t="s">
        <v>97</v>
      </c>
      <c r="C63" s="139"/>
      <c r="D63" s="140">
        <f>+D13+D18+D23+D28+D33+D38+D43+D48+D53+D58</f>
        <v>43.4145461105485</v>
      </c>
      <c r="E63" s="134" t="str">
        <f t="shared" si="0"/>
        <v/>
      </c>
      <c r="F63" s="134" t="str">
        <f t="shared" si="1"/>
        <v/>
      </c>
      <c r="G63" s="19"/>
      <c r="H63" s="8"/>
    </row>
    <row r="64" spans="1:8" ht="12.75" customHeight="1" x14ac:dyDescent="0.2">
      <c r="A64" s="141"/>
      <c r="B64" s="148" t="s">
        <v>89</v>
      </c>
      <c r="C64" s="149"/>
      <c r="D64" s="142">
        <f>+D14+D19+D24+D29+D34+D39+D44+D49+D54+D59</f>
        <v>4.3759563403330883</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0</v>
      </c>
      <c r="E66" s="135" t="str">
        <f t="shared" si="0"/>
        <v/>
      </c>
      <c r="F66" s="135" t="str">
        <f t="shared" si="1"/>
        <v/>
      </c>
    </row>
    <row r="67" spans="1:6" ht="12.75" customHeight="1" x14ac:dyDescent="0.2">
      <c r="A67" s="143"/>
      <c r="B67" s="148" t="s">
        <v>95</v>
      </c>
      <c r="C67" s="149"/>
      <c r="D67" s="142">
        <f>+D17+D22+D27+D32+D37+D42+D47+D52+D57+D62</f>
        <v>39.03858977021541</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18E10A-AEC0-40C4-8DE4-D8623F107FF3}"/>
</file>

<file path=customXml/itemProps2.xml><?xml version="1.0" encoding="utf-8"?>
<ds:datastoreItem xmlns:ds="http://schemas.openxmlformats.org/officeDocument/2006/customXml" ds:itemID="{57ECA296-D4BE-4EFA-82BF-55E9F4B1B3D0}"/>
</file>

<file path=customXml/itemProps3.xml><?xml version="1.0" encoding="utf-8"?>
<ds:datastoreItem xmlns:ds="http://schemas.openxmlformats.org/officeDocument/2006/customXml" ds:itemID="{7BA49F46-0AC7-4446-BDC2-AE039A9B2E9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